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C:\Users\bookwalt\Documents\Work2021\Projects\L2HE\"/>
    </mc:Choice>
  </mc:AlternateContent>
  <xr:revisionPtr revIDLastSave="0" documentId="13_ncr:1_{4A83F891-4CDC-408A-8F44-00EDA9950AB1}" xr6:coauthVersionLast="36" xr6:coauthVersionMax="36" xr10:uidLastSave="{00000000-0000-0000-0000-000000000000}"/>
  <bookViews>
    <workbookView xWindow="0" yWindow="0" windowWidth="23040" windowHeight="9060" xr2:uid="{2E6288CC-CBCC-46A5-973A-E6F2ED1EECAB}"/>
  </bookViews>
  <sheets>
    <sheet name="TheNumbers" sheetId="12" r:id="rId1"/>
    <sheet name="TRAVELERS" sheetId="1" r:id="rId2"/>
    <sheet name="PROCEDURES" sheetId="3" r:id="rId3"/>
    <sheet name="CHEM" sheetId="2" r:id="rId4"/>
    <sheet name="CLNRM" sheetId="4" r:id="rId5"/>
    <sheet name="CMA" sheetId="7" r:id="rId6"/>
    <sheet name="INSP" sheetId="8" r:id="rId7"/>
    <sheet name="INV" sheetId="9" r:id="rId8"/>
    <sheet name="TESTING" sheetId="10" r:id="rId9"/>
    <sheet name="CWI" sheetId="11"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8" l="1"/>
  <c r="A2" i="8"/>
  <c r="C15" i="11"/>
  <c r="A3" i="11"/>
  <c r="A2" i="11"/>
  <c r="C20" i="10"/>
  <c r="A8" i="10"/>
  <c r="A7" i="10"/>
  <c r="A6" i="10"/>
  <c r="A5" i="10"/>
  <c r="A4" i="10"/>
  <c r="A3" i="10"/>
  <c r="A2" i="10"/>
  <c r="C42"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A24" i="8"/>
  <c r="A23" i="8"/>
  <c r="A22" i="8"/>
  <c r="A21" i="8"/>
  <c r="A20" i="8"/>
  <c r="A19" i="8"/>
  <c r="A18" i="8"/>
  <c r="A17" i="8"/>
  <c r="A16" i="8"/>
  <c r="A15" i="8"/>
  <c r="A14" i="8"/>
  <c r="A13" i="8"/>
  <c r="A12" i="8"/>
  <c r="A11" i="8"/>
  <c r="A10" i="8"/>
  <c r="A9" i="8"/>
  <c r="A8" i="8"/>
  <c r="A7" i="8"/>
  <c r="A6" i="8"/>
  <c r="A5" i="8"/>
  <c r="A4" i="8"/>
  <c r="A3" i="8"/>
  <c r="C31" i="7"/>
  <c r="A19" i="7"/>
  <c r="A18" i="7"/>
  <c r="A17" i="7"/>
  <c r="A16" i="7"/>
  <c r="A15" i="7"/>
  <c r="A14" i="7"/>
  <c r="A13" i="7"/>
  <c r="A12" i="7"/>
  <c r="A11" i="7"/>
  <c r="A10" i="7"/>
  <c r="A9" i="7"/>
  <c r="A8" i="7"/>
  <c r="A7" i="7"/>
  <c r="A6" i="7"/>
  <c r="A5" i="7"/>
  <c r="A4" i="7"/>
  <c r="A3" i="7"/>
  <c r="A2" i="7"/>
  <c r="C23" i="4"/>
  <c r="A11" i="4"/>
  <c r="A10" i="4"/>
  <c r="A9" i="4"/>
  <c r="A8" i="4"/>
  <c r="A7" i="4"/>
  <c r="A6" i="4"/>
  <c r="A5" i="4"/>
  <c r="A4" i="4"/>
  <c r="A3" i="4"/>
  <c r="A2" i="4"/>
  <c r="C31" i="3"/>
  <c r="A19" i="3"/>
  <c r="A18" i="3"/>
  <c r="A17" i="3"/>
  <c r="A16" i="3"/>
  <c r="A15" i="3"/>
  <c r="A14" i="3"/>
  <c r="A13" i="3"/>
  <c r="A12" i="3"/>
  <c r="A11" i="3"/>
  <c r="A10" i="3"/>
  <c r="A9" i="3"/>
  <c r="A8" i="3"/>
  <c r="A7" i="3"/>
  <c r="A6" i="3"/>
  <c r="A5" i="3"/>
  <c r="A4" i="3"/>
  <c r="A3" i="3"/>
  <c r="A2" i="3"/>
  <c r="A2" i="2"/>
  <c r="A3" i="2"/>
  <c r="A4" i="2"/>
  <c r="A5" i="2"/>
  <c r="A6" i="2"/>
  <c r="C18" i="2"/>
  <c r="C140" i="1"/>
  <c r="A128" i="1"/>
  <c r="A65" i="1"/>
  <c r="A100" i="1"/>
  <c r="A41" i="1"/>
  <c r="A97" i="1"/>
  <c r="A98" i="1"/>
  <c r="A33" i="1"/>
  <c r="A77" i="1"/>
  <c r="A35" i="1"/>
  <c r="A114" i="1"/>
  <c r="A28" i="1"/>
  <c r="A27" i="1"/>
  <c r="A26" i="1"/>
  <c r="A25" i="1"/>
  <c r="A24" i="1"/>
  <c r="A23" i="1"/>
  <c r="A104" i="1"/>
  <c r="A113" i="1"/>
  <c r="A112" i="1"/>
  <c r="A111" i="1"/>
  <c r="A109" i="1"/>
  <c r="A108" i="1"/>
  <c r="A105" i="1"/>
  <c r="A16" i="1"/>
  <c r="A15" i="1"/>
  <c r="A9" i="1"/>
  <c r="A8" i="1"/>
  <c r="A126" i="1"/>
  <c r="A125" i="1"/>
  <c r="A116" i="1"/>
  <c r="A32" i="1"/>
  <c r="A31" i="1"/>
  <c r="A30" i="1"/>
  <c r="A22" i="1"/>
  <c r="A21" i="1"/>
  <c r="A20" i="1"/>
  <c r="A19" i="1"/>
  <c r="A39" i="1"/>
  <c r="A38" i="1"/>
  <c r="A6" i="1"/>
  <c r="A115" i="1"/>
  <c r="A95" i="1"/>
  <c r="A94" i="1"/>
  <c r="A93" i="1"/>
  <c r="A92" i="1"/>
  <c r="A91" i="1"/>
  <c r="A90" i="1"/>
  <c r="A89" i="1"/>
  <c r="A88" i="1"/>
  <c r="A87" i="1"/>
  <c r="A86" i="1"/>
  <c r="A85" i="1"/>
  <c r="A84" i="1"/>
  <c r="A83" i="1"/>
  <c r="A82" i="1"/>
  <c r="A81" i="1"/>
  <c r="A80" i="1"/>
  <c r="A79" i="1"/>
  <c r="A78" i="1"/>
  <c r="A76" i="1"/>
  <c r="A74" i="1"/>
  <c r="A75" i="1"/>
  <c r="A73" i="1"/>
  <c r="A72" i="1"/>
  <c r="A71" i="1"/>
  <c r="A70" i="1"/>
  <c r="A69" i="1"/>
  <c r="A68" i="1"/>
  <c r="A67" i="1"/>
  <c r="A63" i="1"/>
  <c r="A62" i="1"/>
  <c r="A61" i="1"/>
  <c r="A60" i="1"/>
  <c r="A59" i="1"/>
  <c r="A58" i="1"/>
  <c r="A57" i="1"/>
  <c r="A56" i="1"/>
  <c r="A55" i="1"/>
  <c r="A54" i="1"/>
  <c r="A53" i="1"/>
  <c r="A52" i="1"/>
  <c r="A51" i="1"/>
  <c r="A50" i="1"/>
  <c r="A49" i="1"/>
  <c r="A48" i="1"/>
  <c r="A47" i="1"/>
  <c r="A46" i="1"/>
  <c r="A45" i="1"/>
  <c r="A44" i="1"/>
  <c r="A43" i="1"/>
  <c r="A36" i="1"/>
  <c r="A34" i="1"/>
  <c r="A29" i="1"/>
  <c r="A117" i="1"/>
  <c r="A17" i="1"/>
  <c r="A123" i="1"/>
  <c r="A124" i="1"/>
  <c r="A122" i="1"/>
  <c r="A118" i="1"/>
  <c r="A110" i="1"/>
  <c r="A107" i="1"/>
  <c r="A106" i="1"/>
  <c r="A14" i="1"/>
  <c r="A13" i="1"/>
  <c r="A12" i="1"/>
  <c r="A11" i="1"/>
  <c r="A10" i="1"/>
  <c r="A103" i="1"/>
  <c r="A102" i="1"/>
  <c r="A5" i="1"/>
  <c r="A4" i="1"/>
  <c r="A3" i="1"/>
  <c r="A2" i="1"/>
  <c r="A120" i="1"/>
  <c r="C33" i="8" l="1"/>
  <c r="C34" i="8"/>
  <c r="C31" i="8"/>
  <c r="D31" i="8" s="1"/>
  <c r="C32" i="8"/>
  <c r="D32" i="8" s="1"/>
  <c r="C28" i="8"/>
  <c r="D28" i="8" s="1"/>
  <c r="C30" i="8"/>
  <c r="D30" i="8" s="1"/>
  <c r="C29" i="8"/>
  <c r="D29" i="8" s="1"/>
  <c r="C16" i="10"/>
  <c r="D16" i="10" s="1"/>
  <c r="C11" i="11"/>
  <c r="D11" i="11" s="1"/>
  <c r="C12" i="11"/>
  <c r="D12" i="11" s="1"/>
  <c r="C9" i="11"/>
  <c r="D9" i="11" s="1"/>
  <c r="C13" i="11"/>
  <c r="D13" i="11" s="1"/>
  <c r="C10" i="11"/>
  <c r="D10" i="11" s="1"/>
  <c r="C8" i="11"/>
  <c r="D8" i="11" s="1"/>
  <c r="C7" i="11"/>
  <c r="D7" i="11" s="1"/>
  <c r="C14" i="10"/>
  <c r="D14" i="10" s="1"/>
  <c r="C13" i="10"/>
  <c r="D13" i="10" s="1"/>
  <c r="C17" i="10"/>
  <c r="D17" i="10" s="1"/>
  <c r="C18" i="10"/>
  <c r="D18" i="10" s="1"/>
  <c r="C15" i="10"/>
  <c r="D15" i="10" s="1"/>
  <c r="C12" i="10"/>
  <c r="D12" i="10" s="1"/>
  <c r="C38" i="9"/>
  <c r="D38" i="9" s="1"/>
  <c r="C35" i="9"/>
  <c r="D35" i="9" s="1"/>
  <c r="C39" i="9"/>
  <c r="D39" i="9" s="1"/>
  <c r="C36" i="9"/>
  <c r="D36" i="9" s="1"/>
  <c r="C40" i="9"/>
  <c r="D40" i="9" s="1"/>
  <c r="C37" i="9"/>
  <c r="D37" i="9" s="1"/>
  <c r="C34" i="9"/>
  <c r="D34" i="9" s="1"/>
  <c r="D33" i="8"/>
  <c r="D34" i="8"/>
  <c r="C27" i="7"/>
  <c r="D27" i="7" s="1"/>
  <c r="C24" i="7"/>
  <c r="D24" i="7" s="1"/>
  <c r="C28" i="7"/>
  <c r="D28" i="7" s="1"/>
  <c r="C25" i="7"/>
  <c r="D25" i="7" s="1"/>
  <c r="C29" i="7"/>
  <c r="D29" i="7" s="1"/>
  <c r="C26" i="7"/>
  <c r="D26" i="7" s="1"/>
  <c r="C23" i="7"/>
  <c r="D23" i="7" s="1"/>
  <c r="C19" i="4"/>
  <c r="D19" i="4" s="1"/>
  <c r="C16" i="4"/>
  <c r="D16" i="4" s="1"/>
  <c r="C20" i="4"/>
  <c r="D20" i="4" s="1"/>
  <c r="C17" i="4"/>
  <c r="D17" i="4" s="1"/>
  <c r="C21" i="4"/>
  <c r="D21" i="4" s="1"/>
  <c r="C18" i="4"/>
  <c r="D18" i="4" s="1"/>
  <c r="C15" i="4"/>
  <c r="D15" i="4" s="1"/>
  <c r="C27" i="3"/>
  <c r="D27" i="3" s="1"/>
  <c r="C24" i="3"/>
  <c r="D24" i="3" s="1"/>
  <c r="C28" i="3"/>
  <c r="D28" i="3" s="1"/>
  <c r="C25" i="3"/>
  <c r="D25" i="3" s="1"/>
  <c r="C29" i="3"/>
  <c r="D29" i="3" s="1"/>
  <c r="C26" i="3"/>
  <c r="D26" i="3" s="1"/>
  <c r="C23" i="3"/>
  <c r="D23" i="3" s="1"/>
  <c r="C14" i="2"/>
  <c r="D14" i="2" s="1"/>
  <c r="C11" i="2"/>
  <c r="D11" i="2" s="1"/>
  <c r="C15" i="2"/>
  <c r="D15" i="2" s="1"/>
  <c r="C12" i="2"/>
  <c r="D12" i="2" s="1"/>
  <c r="C16" i="2"/>
  <c r="D16" i="2" s="1"/>
  <c r="C13" i="2"/>
  <c r="D13" i="2" s="1"/>
  <c r="C10" i="2"/>
  <c r="D10" i="2" s="1"/>
  <c r="C136" i="1"/>
  <c r="D136" i="1" s="1"/>
  <c r="C134" i="1"/>
  <c r="D134" i="1" s="1"/>
  <c r="C133" i="1"/>
  <c r="D133" i="1" s="1"/>
  <c r="C137" i="1"/>
  <c r="D137" i="1" s="1"/>
  <c r="C138" i="1"/>
  <c r="D138" i="1" s="1"/>
  <c r="C135" i="1"/>
  <c r="D135" i="1" s="1"/>
  <c r="C132" i="1"/>
  <c r="D132" i="1" s="1"/>
  <c r="C14" i="11" l="1"/>
  <c r="D14" i="11" s="1"/>
  <c r="C19" i="10"/>
  <c r="D19" i="10" s="1"/>
  <c r="C41" i="9"/>
  <c r="D41" i="9" s="1"/>
  <c r="C35" i="8"/>
  <c r="D35" i="8" s="1"/>
  <c r="C30" i="7"/>
  <c r="D30" i="7" s="1"/>
  <c r="C22" i="4"/>
  <c r="D22" i="4" s="1"/>
  <c r="C30" i="3"/>
  <c r="D30" i="3" s="1"/>
  <c r="C17" i="2"/>
  <c r="D17" i="2" s="1"/>
  <c r="C139" i="1"/>
  <c r="D1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32" authorId="0" shapeId="0" xr:uid="{3C742DA3-39BE-4538-A2FD-5A7C9DBA6DFA}">
      <text>
        <r>
          <rPr>
            <b/>
            <sz val="9"/>
            <color indexed="81"/>
            <rFont val="Tahoma"/>
            <family val="2"/>
          </rPr>
          <t>Homer Samuels:</t>
        </r>
        <r>
          <rPr>
            <sz val="9"/>
            <color indexed="81"/>
            <rFont val="Tahoma"/>
            <family val="2"/>
          </rPr>
          <t xml:space="preserve">
Hold. Peter to Redo</t>
        </r>
      </text>
    </comment>
    <comment ref="C82" authorId="0" shapeId="0" xr:uid="{03EE7A8F-C60B-4EE7-88E8-1F166C2AA541}">
      <text>
        <r>
          <rPr>
            <b/>
            <sz val="9"/>
            <color indexed="81"/>
            <rFont val="Tahoma"/>
            <family val="2"/>
          </rPr>
          <t>Homer Samuels:</t>
        </r>
        <r>
          <rPr>
            <sz val="9"/>
            <color indexed="81"/>
            <rFont val="Tahoma"/>
            <family val="2"/>
          </rPr>
          <t xml:space="preserve">
Hold Still?</t>
        </r>
      </text>
    </comment>
    <comment ref="C98" authorId="0" shapeId="0" xr:uid="{496FF8D3-8458-4C10-BB83-3D7577E22239}">
      <text>
        <r>
          <rPr>
            <b/>
            <sz val="9"/>
            <color indexed="81"/>
            <rFont val="Tahoma"/>
            <family val="2"/>
          </rPr>
          <t>Homer Samuels:</t>
        </r>
        <r>
          <rPr>
            <sz val="9"/>
            <color indexed="81"/>
            <rFont val="Tahoma"/>
            <family val="2"/>
          </rPr>
          <t xml:space="preserve">
pull from L2PRD</t>
        </r>
      </text>
    </comment>
    <comment ref="B105" authorId="0" shapeId="0" xr:uid="{FDB21304-A7DC-4D49-B2D1-6E2C7941255C}">
      <text>
        <r>
          <rPr>
            <b/>
            <sz val="9"/>
            <color indexed="81"/>
            <rFont val="Tahoma"/>
            <family val="2"/>
          </rPr>
          <t>Homer Samuels:</t>
        </r>
        <r>
          <rPr>
            <sz val="9"/>
            <color indexed="81"/>
            <rFont val="Tahoma"/>
            <family val="2"/>
          </rPr>
          <t xml:space="preserve">
David Sarvasky looking over</t>
        </r>
      </text>
    </comment>
    <comment ref="C106" authorId="0" shapeId="0" xr:uid="{52C2F664-C703-44F8-9F55-699BAF932072}">
      <text>
        <r>
          <rPr>
            <b/>
            <sz val="9"/>
            <color indexed="81"/>
            <rFont val="Tahoma"/>
            <charset val="1"/>
          </rPr>
          <t>Homer Samuels:</t>
        </r>
        <r>
          <rPr>
            <sz val="9"/>
            <color indexed="81"/>
            <rFont val="Tahoma"/>
            <charset val="1"/>
          </rPr>
          <t xml:space="preserve">
linked in prototype travelers. Update to latest procedure template and send out</t>
        </r>
      </text>
    </comment>
    <comment ref="G124" authorId="0" shapeId="0" xr:uid="{208719CA-155A-416B-90C0-22035C9294A5}">
      <text>
        <r>
          <rPr>
            <b/>
            <sz val="9"/>
            <color indexed="81"/>
            <rFont val="Tahoma"/>
            <family val="2"/>
          </rPr>
          <t>Homer Samuels:</t>
        </r>
        <r>
          <rPr>
            <sz val="9"/>
            <color indexed="81"/>
            <rFont val="Tahoma"/>
            <family val="2"/>
          </rPr>
          <t xml:space="preserve">
Validate Author Name. Ganey?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B5" authorId="0" shapeId="0" xr:uid="{C59938A0-503F-4EE6-9037-0F9E39DD8335}">
      <text>
        <r>
          <rPr>
            <b/>
            <sz val="9"/>
            <color indexed="81"/>
            <rFont val="Tahoma"/>
            <family val="2"/>
          </rPr>
          <t>Homer Samuels:</t>
        </r>
        <r>
          <rPr>
            <sz val="9"/>
            <color indexed="81"/>
            <rFont val="Tahoma"/>
            <family val="2"/>
          </rPr>
          <t xml:space="preserve">
David Sarvasky looking over</t>
        </r>
      </text>
    </comment>
    <comment ref="C6" authorId="0" shapeId="0" xr:uid="{AFF45094-976B-4FEE-9D72-B1121AE3FE1A}">
      <text>
        <r>
          <rPr>
            <b/>
            <sz val="9"/>
            <color indexed="81"/>
            <rFont val="Tahoma"/>
            <charset val="1"/>
          </rPr>
          <t>Homer Samuels:</t>
        </r>
        <r>
          <rPr>
            <sz val="9"/>
            <color indexed="81"/>
            <rFont val="Tahoma"/>
            <charset val="1"/>
          </rPr>
          <t xml:space="preserve">
linked in prototype travelers. Update to latest procedure template and send out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15" authorId="0" shapeId="0" xr:uid="{931B1EA3-7AAE-4949-8DA3-4A442ADDA20B}">
      <text>
        <r>
          <rPr>
            <b/>
            <sz val="9"/>
            <color indexed="81"/>
            <rFont val="Tahoma"/>
            <family val="2"/>
          </rPr>
          <t>Homer Samuels:</t>
        </r>
        <r>
          <rPr>
            <sz val="9"/>
            <color indexed="81"/>
            <rFont val="Tahoma"/>
            <family val="2"/>
          </rPr>
          <t xml:space="preserve">
Hold. Peter to Redo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17" authorId="0" shapeId="0" xr:uid="{775166B8-1E81-4A20-A94D-74E43FAA2D52}">
      <text>
        <r>
          <rPr>
            <b/>
            <sz val="9"/>
            <color indexed="81"/>
            <rFont val="Tahoma"/>
            <family val="2"/>
          </rPr>
          <t>Homer Samuels:</t>
        </r>
        <r>
          <rPr>
            <sz val="9"/>
            <color indexed="81"/>
            <rFont val="Tahoma"/>
            <family val="2"/>
          </rPr>
          <t xml:space="preserve">
Hold Still?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3" authorId="0" shapeId="0" xr:uid="{BF7F193E-7685-4D14-A436-D252802B1521}">
      <text>
        <r>
          <rPr>
            <b/>
            <sz val="9"/>
            <color indexed="81"/>
            <rFont val="Tahoma"/>
            <family val="2"/>
          </rPr>
          <t>Homer Samuels:</t>
        </r>
        <r>
          <rPr>
            <sz val="9"/>
            <color indexed="81"/>
            <rFont val="Tahoma"/>
            <family val="2"/>
          </rPr>
          <t xml:space="preserve">
pull from L2PRD</t>
        </r>
      </text>
    </comment>
    <comment ref="G6" authorId="0" shapeId="0" xr:uid="{C14F419D-F804-45B8-9F81-A390E821CAED}">
      <text>
        <r>
          <rPr>
            <b/>
            <sz val="9"/>
            <color indexed="81"/>
            <rFont val="Tahoma"/>
            <family val="2"/>
          </rPr>
          <t>Homer Samuels:</t>
        </r>
        <r>
          <rPr>
            <sz val="9"/>
            <color indexed="81"/>
            <rFont val="Tahoma"/>
            <family val="2"/>
          </rPr>
          <t xml:space="preserve">
Validate Author Name. Ganey?</t>
        </r>
      </text>
    </comment>
  </commentList>
</comments>
</file>

<file path=xl/sharedStrings.xml><?xml version="1.0" encoding="utf-8"?>
<sst xmlns="http://schemas.openxmlformats.org/spreadsheetml/2006/main" count="2562" uniqueCount="438">
  <si>
    <t>Traveler Name</t>
  </si>
  <si>
    <t>Traveler ID
PROJ-WCA-COMP-JOB/TASK</t>
  </si>
  <si>
    <t>Revision</t>
  </si>
  <si>
    <t>Due - 1 month prior to part arriving</t>
  </si>
  <si>
    <t>First Expected date</t>
  </si>
  <si>
    <t>Author</t>
  </si>
  <si>
    <t>SME</t>
  </si>
  <si>
    <t>PRODUCTION LEAD</t>
  </si>
  <si>
    <t>PROJECT LEAD</t>
  </si>
  <si>
    <t>Tech Rep (SOTR)</t>
  </si>
  <si>
    <t>NCR Informative</t>
  </si>
  <si>
    <t>NCR Dispositioners</t>
  </si>
  <si>
    <t>D3 Emails</t>
  </si>
  <si>
    <t>Procedure(s), Name (if known)</t>
  </si>
  <si>
    <t>Drawing(s), Name (if known)</t>
  </si>
  <si>
    <t>Acronym from INV</t>
  </si>
  <si>
    <t>Notes</t>
  </si>
  <si>
    <t>Status</t>
  </si>
  <si>
    <t>Section</t>
  </si>
  <si>
    <t xml:space="preserve">Cavity RF Inspection </t>
  </si>
  <si>
    <t>L2HE-TUNE-CAV-RFIN</t>
  </si>
  <si>
    <t>R2</t>
  </si>
  <si>
    <t>J. Vennekate</t>
  </si>
  <si>
    <t>D. Forehand</t>
  </si>
  <si>
    <t>J. Hogan</t>
  </si>
  <si>
    <t>K. WILSON</t>
  </si>
  <si>
    <t>CAV</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</si>
  <si>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</si>
  <si>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CP</t>
  </si>
  <si>
    <t>L2HE Cavity Horizontal Electropolish</t>
  </si>
  <si>
    <t>L2HE-CHEM-CAV-HEP</t>
  </si>
  <si>
    <t>R1</t>
  </si>
  <si>
    <t>A. Mitchell</t>
  </si>
  <si>
    <t>T. Ganey</t>
  </si>
  <si>
    <t>ashleya,kwilson</t>
  </si>
  <si>
    <t>J. Hogan,vennekate,ganey</t>
  </si>
  <si>
    <t>ashleya,vennekate,ganey,J. Hogan,kdavis,forehand,kwilson</t>
  </si>
  <si>
    <t>HEP is not anticipated for the L2HE production run; however, is available if needed for any refurbishment cavities or other situations as may be required to support the project.  No changes to reference documents is required.</t>
  </si>
  <si>
    <t>Cavity High Pressure Rinse</t>
  </si>
  <si>
    <t>L2HE-CHEM-CAV-HPR</t>
  </si>
  <si>
    <t>A. Wildeson</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</si>
  <si>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</si>
  <si>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Laping</t>
  </si>
  <si>
    <t>L2HE-CHEM-CAV-LAP</t>
  </si>
  <si>
    <t>ROUTE WHEN DRAFT COMES</t>
  </si>
  <si>
    <t>OA</t>
  </si>
  <si>
    <t>L2HE Cavity Ultrasonic Cleaning</t>
  </si>
  <si>
    <t>L2HE-CHEM-CAV-USC</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</si>
  <si>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</si>
  <si>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 xml:space="preserve">L2HE-PR-CHEM-CAV-USC </t>
  </si>
  <si>
    <t>L2PRD/STP PULL FROM</t>
  </si>
  <si>
    <t>L2HE Cavity Degreasing</t>
  </si>
  <si>
    <t>L2HE-PR-CHEM-COMP-DEGR</t>
  </si>
  <si>
    <t>Cavity 1st Assembly</t>
  </si>
  <si>
    <t>L2HE-CLNRM-CAV-ASSY1</t>
  </si>
  <si>
    <t>C. Dreyfuss</t>
  </si>
  <si>
    <t>K. Wilson</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</si>
  <si>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</si>
  <si>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NR</t>
  </si>
  <si>
    <t>Cavity 2nd Assembly</t>
  </si>
  <si>
    <t>L2HE-CLNRM-CAV-ASSY2</t>
  </si>
  <si>
    <t>This traveler will be used with refurbishment and re-processed / cleaned cavities.  It is not to be used with cavities arriving directly from the vendor.
No changes from L2PRD traveler</t>
  </si>
  <si>
    <t>Cavity Evacuation &amp; Leak Test</t>
  </si>
  <si>
    <t>L2HE-CLNRM-CAV-LEAK</t>
  </si>
  <si>
    <t>Since cavity tests will frequently occur on the dewar 5 test stand and occassionally cavities are prepared for a test stand before the test stand is available, a separate traveler will be used to capture the pump down (if applicable) and leak check.  Cavities from the vendor will not require the pump down as these cavities will arrive under vacuum.  Cavities that were reprocessed for an additional VTRF will need to be pumped down.  All cavities will recieve a leak check.  This traveler aims to simplify capturing of the evacuation and leak check data by consolidating all use cases into a single traveler.</t>
  </si>
  <si>
    <t>Transfer of L2PRD 9-cell cavities to Test Stands</t>
  </si>
  <si>
    <t>L2HE-CLNRM-CAV-TSTD</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</si>
  <si>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</si>
  <si>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Transfer of L2PRD 9-cell cavities to Test Stands for Dewar 5</t>
  </si>
  <si>
    <t>L2HE-CLNRM-CAV-TSTD5</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</si>
  <si>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</si>
  <si>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Cavity 1st Assembly Procedure</t>
  </si>
  <si>
    <t>L2HE-PR-CLNRM-CAV-ASSY1</t>
  </si>
  <si>
    <t>linked in prototype travelers. Update to latest procedure template and send out</t>
  </si>
  <si>
    <t>R0</t>
  </si>
  <si>
    <t>Cavity 2nd Assembly Procedure</t>
  </si>
  <si>
    <t>L2HE-PR-CLNRM-CAV-ASSY2</t>
  </si>
  <si>
    <t>CLNRM-CAV-ASSY2 traveler references this document but I have been unable to locate it to move it into the L2HE folder</t>
  </si>
  <si>
    <t>Cavity String Assembly Tooling Preparation</t>
  </si>
  <si>
    <t>L2HE-PR-CLNRM-CST-PREP</t>
  </si>
  <si>
    <t>Delete?</t>
  </si>
  <si>
    <t>Production Cavity Vertical Testing Procedure</t>
  </si>
  <si>
    <t>L2HE-PR-VTA-CAV-VTRF</t>
  </si>
  <si>
    <t>C. WILSON</t>
  </si>
  <si>
    <t>K. Davis</t>
  </si>
  <si>
    <t xml:space="preserve">Procedure was updated to L2HE cavity vertical test specs and general VTA / RF testing instructions were updated to reflect current standard testing practices.  </t>
  </si>
  <si>
    <t>Cavity Cooldown</t>
  </si>
  <si>
    <t>L2HE-VTA-CAV-COOL</t>
  </si>
  <si>
    <t>J. KENT</t>
  </si>
  <si>
    <t>J. Hogan,kwilson</t>
  </si>
  <si>
    <t>J. Hogan,kwilson,kdavis,jtkent</t>
  </si>
  <si>
    <t>No changes from L2PRD traveler</t>
  </si>
  <si>
    <t>Cavity VTA Test</t>
  </si>
  <si>
    <t>L2HE-VTA-CAV-VTRF</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</si>
  <si>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</si>
  <si>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VTA Single Cell Thermal Cycles</t>
  </si>
  <si>
    <t>L2HE-VTA-CAV-THRMCYC</t>
  </si>
  <si>
    <t>D. Sarvansky</t>
  </si>
  <si>
    <t>J. Kent</t>
  </si>
  <si>
    <t>FPC COLD PART</t>
  </si>
  <si>
    <t>L2HE-CLNRM-FPCC-INSP</t>
  </si>
  <si>
    <t>R3</t>
  </si>
  <si>
    <t>N. HUQUE</t>
  </si>
  <si>
    <t>341082, P96406</t>
  </si>
  <si>
    <t>FPCC</t>
  </si>
  <si>
    <t>FPC COLD PART PROCEDURE</t>
  </si>
  <si>
    <t>L2HE-PR-INSP-FPCC</t>
  </si>
  <si>
    <t>FPC WARM PART</t>
  </si>
  <si>
    <t>L2HE-CMA-FPCW-INSP</t>
  </si>
  <si>
    <t>341081, P96394</t>
  </si>
  <si>
    <t>FPCW</t>
  </si>
  <si>
    <t>Upper Cold Mass CMA Inspection</t>
  </si>
  <si>
    <t>L2HE-CMA-UCM-INSP</t>
  </si>
  <si>
    <t>G. Cheng</t>
  </si>
  <si>
    <t>J. Fischer</t>
  </si>
  <si>
    <t>N/A</t>
  </si>
  <si>
    <t>Katherine, J. Hogan</t>
  </si>
  <si>
    <t>Gary, Fischer</t>
  </si>
  <si>
    <t>F10009954</t>
  </si>
  <si>
    <t>Receiving CMA Inspection CM Vacuum Vessel</t>
  </si>
  <si>
    <t>L2HE-CMA-VV-INSP</t>
  </si>
  <si>
    <t>F10026609</t>
  </si>
  <si>
    <t>Cavity Beam Line Bellows PRCM</t>
  </si>
  <si>
    <t>L2HE-INSP-BLBP</t>
  </si>
  <si>
    <t>M. Marchlik</t>
  </si>
  <si>
    <t>G. DeKerlegand</t>
  </si>
  <si>
    <t>L. Zhao</t>
  </si>
  <si>
    <t>C. Reece</t>
  </si>
  <si>
    <t>Hannesv, Reece</t>
  </si>
  <si>
    <t>Lzhao, Wilson</t>
  </si>
  <si>
    <t xml:space="preserve">Cavity Beam Line Bellows Short </t>
  </si>
  <si>
    <t>L2HE-INSP-BLBS</t>
  </si>
  <si>
    <t>Cavity String Weldment Upstream Bellows</t>
  </si>
  <si>
    <t>L2HE-INSP-BLBU</t>
  </si>
  <si>
    <t>String Beam Line Extension Downstream</t>
  </si>
  <si>
    <t>L2HE-INSP-BLXD</t>
  </si>
  <si>
    <t>Cavity Inspection</t>
  </si>
  <si>
    <t>L2HE-INSP-CAV</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</si>
  <si>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</si>
  <si>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Cryomodule Cool Down Cryogenic Valve (CDV)</t>
  </si>
  <si>
    <t>L2HE-INSP-CDV</t>
  </si>
  <si>
    <t>McEwen</t>
  </si>
  <si>
    <t>Kent, Wilson</t>
  </si>
  <si>
    <t>Kent, Fischer</t>
  </si>
  <si>
    <t>300K Current Leads CF Flange Inspection</t>
  </si>
  <si>
    <t>L2HE-INSP-CFL</t>
  </si>
  <si>
    <t>L. Lalitha</t>
  </si>
  <si>
    <t>L. King</t>
  </si>
  <si>
    <t>Morrone</t>
  </si>
  <si>
    <t>lalitha,king</t>
  </si>
  <si>
    <t>lalitha,king,fisher,morrone</t>
  </si>
  <si>
    <t>LCLS-II HE 2K Clamp Assembly Kit Inspection</t>
  </si>
  <si>
    <t>L2HE-INSP-CLMP02K</t>
  </si>
  <si>
    <t>Kwilson,J. Hogan</t>
  </si>
  <si>
    <t>lalitha,king,fischer</t>
  </si>
  <si>
    <t>LCLS-II HE 5K Clamp Assembly Kit Inspection Traveler</t>
  </si>
  <si>
    <t>L2HE-INSP-CLMP05K</t>
  </si>
  <si>
    <t>LCLS-II HE 50 K Clamp Assembly Kit Inspection Traveler</t>
  </si>
  <si>
    <t>L2HE-INSP-CLMP50K</t>
  </si>
  <si>
    <t>LCLS-II HE Split-Quad Clamp Kit Inspection Traveler</t>
  </si>
  <si>
    <t>L2HE-INSP-CLMPSQ</t>
  </si>
  <si>
    <t>FPC Waveguide Incoming Inspection</t>
  </si>
  <si>
    <t>L2HE-INSP-FPCWG</t>
  </si>
  <si>
    <t>M. Stirbet</t>
  </si>
  <si>
    <t>N. Huque</t>
  </si>
  <si>
    <t>FPCWG</t>
  </si>
  <si>
    <t>Cavity Field Probe Feedthru Receiving Inspection</t>
  </si>
  <si>
    <t>L2HE-INSP-FPFT</t>
  </si>
  <si>
    <t>Wilson</t>
  </si>
  <si>
    <t>hannesv, Reece</t>
  </si>
  <si>
    <t>lzhao, Wilson</t>
  </si>
  <si>
    <t>No</t>
  </si>
  <si>
    <t>GMM-9434A</t>
  </si>
  <si>
    <t>Cavity HOM Feedthru Receiving Inspection</t>
  </si>
  <si>
    <t>L2HE-INSP-HMFT</t>
  </si>
  <si>
    <t>GMM-9433A</t>
  </si>
  <si>
    <t>Receiving Inspection CM Magnetic Shield Assembly</t>
  </si>
  <si>
    <t>L2HE-INSP-IMAG</t>
  </si>
  <si>
    <t>F10048652</t>
  </si>
  <si>
    <t>Receiving Inspection CM Assembly, JT Cryogenic Valve</t>
  </si>
  <si>
    <t>L2HE-INSP-JTV</t>
  </si>
  <si>
    <t>A. McEwen</t>
  </si>
  <si>
    <t>Tuner Piezo Actuator Assembly Inspection</t>
  </si>
  <si>
    <t>L2HE-INSP-PIEZO</t>
  </si>
  <si>
    <t>P. Owen</t>
  </si>
  <si>
    <t>huque,kwilson</t>
  </si>
  <si>
    <t>Powen, King</t>
  </si>
  <si>
    <t>Powen, Huque, Wilson</t>
  </si>
  <si>
    <t>Will be a batch traveler</t>
  </si>
  <si>
    <t>Quadrapole Magnet Inspection</t>
  </si>
  <si>
    <t>L2HE-INSP-QUAD</t>
  </si>
  <si>
    <t>M. Morrone</t>
  </si>
  <si>
    <t>Lakshmi, Wilson</t>
  </si>
  <si>
    <t>End Lever Tuner Motor</t>
  </si>
  <si>
    <t>L2HE-INSP-SM</t>
  </si>
  <si>
    <t>End Lever Tuner Mechanical Frame Inspection</t>
  </si>
  <si>
    <t>L2HE-INSP-TUNC</t>
  </si>
  <si>
    <t>G. Dekerlegand</t>
  </si>
  <si>
    <t>kwilson</t>
  </si>
  <si>
    <t>Powen, Huque, georged</t>
  </si>
  <si>
    <t>F10132292-B, F10138922-A</t>
  </si>
  <si>
    <t>End Lever Tuner Extended Mechanical Frame Inspection Traveler</t>
  </si>
  <si>
    <t>L2HE-INSP-TUNCX</t>
  </si>
  <si>
    <t>Wilson / J. Hogan</t>
  </si>
  <si>
    <t>All Metal Gate Valve Inventory</t>
  </si>
  <si>
    <t>L2HE-INV-AMGV</t>
  </si>
  <si>
    <t>M. Dickey</t>
  </si>
  <si>
    <t>C. Barnes</t>
  </si>
  <si>
    <t>D. Savransky</t>
  </si>
  <si>
    <t>Mdicky,J. Hogan</t>
  </si>
  <si>
    <t>Kwilson,Dsavr</t>
  </si>
  <si>
    <t>Cavity Beam Line Bellows PRCM Inventory</t>
  </si>
  <si>
    <t>L2HE-INV-BLBP</t>
  </si>
  <si>
    <t>Cavity Beam Line Bellows Short Inventory</t>
  </si>
  <si>
    <t>L2HE-INV-BLBS</t>
  </si>
  <si>
    <t>Cavity String Weldment Upstream Bellows Inventory</t>
  </si>
  <si>
    <t>L2HE-INV-BLBU</t>
  </si>
  <si>
    <t>String Beam Line Extension Downstream Inventory</t>
  </si>
  <si>
    <t>L2HE-INV-BLXD</t>
  </si>
  <si>
    <t>2 Phase Beam Pipe Inventory</t>
  </si>
  <si>
    <t>L2HE-INV-BP2PH</t>
  </si>
  <si>
    <t xml:space="preserve"> </t>
  </si>
  <si>
    <t>Cavity Inventory</t>
  </si>
  <si>
    <t>L2HE-INV-CAV</t>
  </si>
  <si>
    <t>J. VENNEKATE</t>
  </si>
  <si>
    <t>Current Lead Flange Inventory</t>
  </si>
  <si>
    <t>L2HE-INV-CFL</t>
  </si>
  <si>
    <t>J.Hogan</t>
  </si>
  <si>
    <t>Mdickey,Hogan,kwilson</t>
  </si>
  <si>
    <t>Lalitha,king</t>
  </si>
  <si>
    <t>Lalitha,king,fischer,morrone</t>
  </si>
  <si>
    <t>LCLS-II HE Cernox Inventory Traveler</t>
  </si>
  <si>
    <t>L2HE-INV-CERNOX</t>
  </si>
  <si>
    <t>regular INV traveler</t>
  </si>
  <si>
    <t>FPC COLD PART Inventory</t>
  </si>
  <si>
    <t>L2HE-INV-FPCC</t>
  </si>
  <si>
    <t>Dickey,J. Hogan,kwilson</t>
  </si>
  <si>
    <t>Huque</t>
  </si>
  <si>
    <t>Huque,J. Hogan,kwilson</t>
  </si>
  <si>
    <t>FPC Waveguide Inventory</t>
  </si>
  <si>
    <t>L2HE-INV-FPCWG</t>
  </si>
  <si>
    <t>Dickey</t>
  </si>
  <si>
    <t>Barnes</t>
  </si>
  <si>
    <t>Wislon</t>
  </si>
  <si>
    <t>Huque,Fischer</t>
  </si>
  <si>
    <t>Huque,Fisher</t>
  </si>
  <si>
    <t>Cavity Field Probe Feedthru Receiving Inventory</t>
  </si>
  <si>
    <t>L2HE-INV-FPFT</t>
  </si>
  <si>
    <t>Cavity HOM Feedthru Receiving Inventory</t>
  </si>
  <si>
    <t>L2HE-INV-HMFT</t>
  </si>
  <si>
    <t>hannesv,reece</t>
  </si>
  <si>
    <t>CM Magnetic Shield Assembly Inventory</t>
  </si>
  <si>
    <t>L2HE-INV-IMAG</t>
  </si>
  <si>
    <t xml:space="preserve">Receiving Inspection CM Rod Invar 2-Phase Long </t>
  </si>
  <si>
    <t>L2HE-INV-IROD2L</t>
  </si>
  <si>
    <t>A. O'Brien</t>
  </si>
  <si>
    <t>Waiting on FERMI for response</t>
  </si>
  <si>
    <t>Receiving Inspection CM Rod Invar 2-Phase</t>
  </si>
  <si>
    <t>L2HE-INV-IROD2P</t>
  </si>
  <si>
    <t>CM Assembly, JT Valve Tube Kit Inventory</t>
  </si>
  <si>
    <t>L2HE-INV-JTVTK</t>
  </si>
  <si>
    <t>JT Cryogenic Valve Tube Kit Inventory</t>
  </si>
  <si>
    <t>Liquid He Level Downstream Inventory</t>
  </si>
  <si>
    <t>L2HE-INV-LLDS</t>
  </si>
  <si>
    <t>Line Liquid Level Downstream Inventory</t>
  </si>
  <si>
    <t>L2HE-INV-LLNDS</t>
  </si>
  <si>
    <t>Line Liquid Level Upstream Inventory</t>
  </si>
  <si>
    <t>L2HE-INV-LLNUS</t>
  </si>
  <si>
    <t>Liquid He Level Upstream Inventory</t>
  </si>
  <si>
    <t>L2HE-INV-LLUS</t>
  </si>
  <si>
    <t>Tuner Piezo Actuator Inventory</t>
  </si>
  <si>
    <t>L2HE-INV-PIEZO</t>
  </si>
  <si>
    <t>mdickey,J. Hogan,areilly</t>
  </si>
  <si>
    <t>powen</t>
  </si>
  <si>
    <t>J. Hogan,powen,areilly</t>
  </si>
  <si>
    <t>Quadrapole Magnet Inventory</t>
  </si>
  <si>
    <t>L2HE-INV-QUAD</t>
  </si>
  <si>
    <t>End Lever Tuner Mechanical Frame Inventory</t>
  </si>
  <si>
    <t>L2HE-INV-TUNC</t>
  </si>
  <si>
    <t>kwilson,J. Hogan</t>
  </si>
  <si>
    <t>cheng,fischer,powen</t>
  </si>
  <si>
    <t>cheng,fischer</t>
  </si>
  <si>
    <t>L2HE Extended Cold Tuner Inventory Traveler</t>
  </si>
  <si>
    <t>L2HE-INV-TUNCX</t>
  </si>
  <si>
    <t>Upper Cold Mass CMA Inventory</t>
  </si>
  <si>
    <t>L2HE-INV-UCM</t>
  </si>
  <si>
    <t>CM Vacuum Vessel Inventory</t>
  </si>
  <si>
    <t>L2HE-INV-VV</t>
  </si>
  <si>
    <t>FPC WARM PART PROCEDURE</t>
  </si>
  <si>
    <t>L2HE-PR-CMA-FPCW-INSP</t>
  </si>
  <si>
    <t>Components Cleaning</t>
  </si>
  <si>
    <t>L2HE-CHEM-COMP-DEGR</t>
  </si>
  <si>
    <t>ashleya</t>
  </si>
  <si>
    <t>J. Hogan,ari</t>
  </si>
  <si>
    <t>ashleya,ari,J. Hogan,kdavis,forehand</t>
  </si>
  <si>
    <t>Chemistry work was not captured in travelers for L2PRD.  Cavity components that require cleaning will be captured in this traveler.  The traveler will be based on current component cleaning travelers and standard practices.</t>
  </si>
  <si>
    <t>Upper Cold Mass Weld Inspection?</t>
  </si>
  <si>
    <t>L2HE-CWI-UCM</t>
  </si>
  <si>
    <t>A. JENORD</t>
  </si>
  <si>
    <t>Fischer</t>
  </si>
  <si>
    <t>Vacuum Vessel Receiving Weld Inspection</t>
  </si>
  <si>
    <t>L2HE-CWI-VV</t>
  </si>
  <si>
    <t>Kwilson, J. Hogan</t>
  </si>
  <si>
    <t>Cheng, fischer</t>
  </si>
  <si>
    <t>Cavity Beam Line Bellows PRCM Leak Test</t>
  </si>
  <si>
    <t>L2HE-CMA-BLBP-LEAK</t>
  </si>
  <si>
    <t>C. WIlcox</t>
  </si>
  <si>
    <t>Ari, Reece</t>
  </si>
  <si>
    <t>Marchlik, Wilson</t>
  </si>
  <si>
    <t>Leak check spec 11141-S-0029</t>
  </si>
  <si>
    <t>F10041075</t>
  </si>
  <si>
    <t>L2HE-CMA-BLBS-LEAK</t>
  </si>
  <si>
    <t>F10023437</t>
  </si>
  <si>
    <t>L2HE-CMA-BLBU-LEAK</t>
  </si>
  <si>
    <t>F10075494</t>
  </si>
  <si>
    <t>L2HE-CMA-BLXD-LEAK</t>
  </si>
  <si>
    <t>F10052775</t>
  </si>
  <si>
    <t>L2HE-CMA-FPFT-LEAK</t>
  </si>
  <si>
    <t>H. Park</t>
  </si>
  <si>
    <t>Park, Wilson</t>
  </si>
  <si>
    <t>L2HE-CMA-HMFT-LEAK</t>
  </si>
  <si>
    <t>Cavity HOM Measurements and Tuning</t>
  </si>
  <si>
    <t>L2HE-CMA-HOM-TUNE</t>
  </si>
  <si>
    <t>L2PRD-CAV-HOM-TUNE</t>
  </si>
  <si>
    <t>Cavity HOM Measurements and Tuning Procedure</t>
  </si>
  <si>
    <t>L2HE-PR-CMA-HOM-TUNE</t>
  </si>
  <si>
    <t>Procedure to go with L2HE-TUNE-HOM.  Needs to be revised to reflect new software.</t>
  </si>
  <si>
    <t>L2HE-VTA-FPFT-CSHK</t>
  </si>
  <si>
    <t>L2HE-VTA-HMFT-CSHK</t>
  </si>
  <si>
    <t>Cavity String Gate Valve Leak Test</t>
  </si>
  <si>
    <t>L2HE-CLNRM-AMGV-LEAK</t>
  </si>
  <si>
    <t>L2PRD-CST-LEAK-AMGV</t>
  </si>
  <si>
    <t>BPM Magnet sub-assembly</t>
  </si>
  <si>
    <t>L2HE-CLNRM-BPM-ASSY</t>
  </si>
  <si>
    <t>D. FOREHAND</t>
  </si>
  <si>
    <t>L2PRD-CST-ASSY-BPM</t>
  </si>
  <si>
    <t>Cavity String Assembly (MAJOR CHANGE)</t>
  </si>
  <si>
    <t>L2HE-CLNRM-CST-ASSY</t>
  </si>
  <si>
    <t>Will require a major revision to include use of purge system without HPR</t>
  </si>
  <si>
    <t>String Pump down, leak test and transfer to phase 1</t>
  </si>
  <si>
    <t>L2HE-CLNRM-CST-LEAK</t>
  </si>
  <si>
    <t>L2PRD-CST-ASSY-LEAK-R1</t>
  </si>
  <si>
    <t>Cavity String Gate Valve Leak Test Procedure (C100/C75)</t>
  </si>
  <si>
    <t>L2HE-PR-CLNRM-AMGV-LEAK</t>
  </si>
  <si>
    <t>Cavity String Assembly Procedure</t>
  </si>
  <si>
    <t>L2HE-PR-CLNRM-CST-ASSY</t>
  </si>
  <si>
    <t>Complete re-write of JLab L2PRD string assembly process to use purge system, without HPR, including new upstream and downstream manifolds</t>
  </si>
  <si>
    <t>Ionized Nitrogen Parts Cleaning</t>
  </si>
  <si>
    <t>L2HE-PR-CLNRM-CST-IONCLN</t>
  </si>
  <si>
    <t>No significant changes from L2PRD procedure anticipated</t>
  </si>
  <si>
    <t>Upstream Gate Valve Sub-Assembly</t>
  </si>
  <si>
    <t>L2HE-PR-CLNRM-GV1SA-ASSY</t>
  </si>
  <si>
    <t>Changes are required to support the purge system string assembly and use of Faraday Window Manifold (or alternate upstream manifold)</t>
  </si>
  <si>
    <t>Downstream Gate Valve Sub-Assembly</t>
  </si>
  <si>
    <t>L2HE-PR-CLNRM-GV2SA-ASSY</t>
  </si>
  <si>
    <t>NEG Pump Manifold Assembly</t>
  </si>
  <si>
    <t>L2HE-PR-CLNRM-NEG-ASSY</t>
  </si>
  <si>
    <t>Copper Plated String Components Cleaning Procedure</t>
  </si>
  <si>
    <t>L2HE-PR-CHEM-CST-DEGR</t>
  </si>
  <si>
    <t>R. Fiedler</t>
  </si>
  <si>
    <t>Process developed for L2PRD will be used.  Combines bellow specific instructions with instructions for all copper plated string components.</t>
  </si>
  <si>
    <t>CM Assembly First</t>
  </si>
  <si>
    <t>L2HE-CMA-CM-ASSY1</t>
  </si>
  <si>
    <t>A. Reilly</t>
  </si>
  <si>
    <t>L2PRD-CM-ASSY-FRST</t>
  </si>
  <si>
    <t>CM Assembly Second</t>
  </si>
  <si>
    <t>L2HE-CMA-CM-ASSY2</t>
  </si>
  <si>
    <t>L2PRD-CM-ASSY-SCND</t>
  </si>
  <si>
    <t>CM Assembly Final</t>
  </si>
  <si>
    <t>L2HE-CMA-CM-ASSYF</t>
  </si>
  <si>
    <t>L2PRD-CM-ASSY-FNAL</t>
  </si>
  <si>
    <t>Cryomodule Rework Traveler</t>
  </si>
  <si>
    <t>L2HE-CMA-CM-REW</t>
  </si>
  <si>
    <t>L2PRD-CM-ASSY-REW</t>
  </si>
  <si>
    <t>Cryomodule Retrofit Traveler</t>
  </si>
  <si>
    <t>L2HE-CMA-CM-RFIT</t>
  </si>
  <si>
    <t>L2PRD-CM-ASSY-RFIT</t>
  </si>
  <si>
    <t>Cryomodule Prep and Shipping to SLAC</t>
  </si>
  <si>
    <t>L2HE-CMA-CM-SHIP</t>
  </si>
  <si>
    <t>L2PRD-CM-ASSY-SHIP</t>
  </si>
  <si>
    <t>FPC Warm Installation</t>
  </si>
  <si>
    <t>L2HE-PR-CMA-FPCW-ASSY</t>
  </si>
  <si>
    <t>K. DAVIS</t>
  </si>
  <si>
    <t>Cryomodule Vacuum Vessel Assembly</t>
  </si>
  <si>
    <t>L2HE-CMA-VV-ASSY</t>
  </si>
  <si>
    <t>L2PRD-CM-ASSY-VV</t>
  </si>
  <si>
    <t>FPC WARM PART Inventory</t>
  </si>
  <si>
    <t>L2HE-INV-FPCW</t>
  </si>
  <si>
    <t>Upper Cold Mass Magnetic Hygiene Control</t>
  </si>
  <si>
    <t>L2HE-CMA-UCM-DMAG</t>
  </si>
  <si>
    <t>Cheng</t>
  </si>
  <si>
    <t>Wilson, J. Hogan</t>
  </si>
  <si>
    <t>Fischer, Cheng</t>
  </si>
  <si>
    <t>Production Cryomodule Demagnetization</t>
  </si>
  <si>
    <t>L2HE-LERF-CM-DMAG</t>
  </si>
  <si>
    <t>M. Drury</t>
  </si>
  <si>
    <t>L2PRD-CM-DMAG-LERF-R1</t>
  </si>
  <si>
    <t>Cryomodule Acceptance Test LERF</t>
  </si>
  <si>
    <t>L2HE-LERF-CM-ACTS</t>
  </si>
  <si>
    <t>G. Ciovatti</t>
  </si>
  <si>
    <t>J. Vennekatte</t>
  </si>
  <si>
    <t>D3 Report</t>
  </si>
  <si>
    <t>L2HE-D3</t>
  </si>
  <si>
    <t>Cavity Non-conformance Report</t>
  </si>
  <si>
    <t>L2HE-NCR</t>
  </si>
  <si>
    <t>R11</t>
  </si>
  <si>
    <t>Inspection Summary Report</t>
  </si>
  <si>
    <t>L2HE-INSR</t>
  </si>
  <si>
    <t>SRFOPS Cavity Degreasing Procedure</t>
  </si>
  <si>
    <t>SRFOPS-PR-CHEM-CAV-DEGR</t>
  </si>
  <si>
    <t>Color Legend</t>
  </si>
  <si>
    <t>Count</t>
  </si>
  <si>
    <t>Percent</t>
  </si>
  <si>
    <t>Complete (CP)</t>
  </si>
  <si>
    <t>New Revision Out for Approval (NR)</t>
  </si>
  <si>
    <t>Out for Approval (OA)</t>
  </si>
  <si>
    <t>Due in 30 Days</t>
  </si>
  <si>
    <t>Due in 15 Days</t>
  </si>
  <si>
    <t>OD</t>
  </si>
  <si>
    <t>Overdue</t>
  </si>
  <si>
    <t>R0 Draft</t>
  </si>
  <si>
    <t>Remaining</t>
  </si>
  <si>
    <t>Total Traveler IDs</t>
  </si>
  <si>
    <t>Ultra Sonic Cleaning Cavity Procedure</t>
  </si>
  <si>
    <t>PROCEDURE NAME</t>
  </si>
  <si>
    <t>Procedure ID
PROJ-PR-WCA-COMP-JOB/TASK</t>
  </si>
  <si>
    <t>TRAVELERS</t>
  </si>
  <si>
    <t>PROCEDURES</t>
  </si>
  <si>
    <t>CHEMISTRY</t>
  </si>
  <si>
    <t>CLNRM</t>
  </si>
  <si>
    <t>CMA</t>
  </si>
  <si>
    <t>INSP</t>
  </si>
  <si>
    <t>INV</t>
  </si>
  <si>
    <t>TESTING (LERF/VTA)</t>
  </si>
  <si>
    <t>CWI</t>
  </si>
  <si>
    <t>New Revision OA (NR)</t>
  </si>
  <si>
    <t>LERF/VTA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</si>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</sst>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7"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92D050"/>
      <name val="Calibri"/>
      <family val="2"/>
      <scheme val="minor"/>
    </font>
    <font>
      <sz val="11"/>
      <color rgb="FF00B0F0"/>
      <name val="Calibri"/>
      <family val="2"/>
      <scheme val="minor"/>
    </font>
    <font>
      <sz val="11"/>
      <color rgb="FF9933FF"/>
      <name val="Calibri"/>
      <family val="2"/>
      <scheme val="minor"/>
    </font>
    <font>
      <sz val="11"/>
      <color rgb="FFFFFF00"/>
      <name val="Calibri"/>
      <family val="2"/>
      <scheme val="minor"/>
    </font>
    <font>
      <sz val="11"/>
      <color rgb="FFFF6600"/>
      <name val="Calibri"/>
      <family val="2"/>
      <scheme val="minor"/>
    </font>
    <font>
      <sz val="11"/>
      <color rgb="FFC00000"/>
      <name val="Calibri"/>
      <family val="2"/>
      <scheme val="minor"/>
    </font>
    <font>
      <sz val="11"/>
      <color theme="7" tint="0.59999389629810485"/>
      <name val="Calibri"/>
      <family val="2"/>
      <scheme val="minor"/>
    </font>
    <font>
      <sz val="11"/>
      <color theme="2"/>
      <name val="Calibri"/>
      <family val="2"/>
      <scheme val="minor"/>
    </font>
    <font>
      <b/>
      <sz val="14"/>
      <color theme="1"/>
      <name val="Calibri"/>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9933FF"/>
        <bgColor indexed="64"/>
      </patternFill>
    </fill>
    <fill>
      <patternFill patternType="solid">
        <fgColor rgb="FFFF6600"/>
        <bgColor indexed="64"/>
      </patternFill>
    </fill>
    <fill>
      <patternFill patternType="solid">
        <fgColor rgb="FFC00000"/>
        <bgColor indexed="64"/>
      </patternFill>
    </fill>
    <fill>
      <patternFill patternType="solid">
        <fgColor theme="7" tint="0.59999389629810485"/>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0">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16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1" xfId="0" applyFill="1" applyBorder="1"/>
    <xf numFmtId="0" fontId="0" fillId="0" borderId="0" xfId="0" applyBorder="1"/>
    <xf numFmtId="164" fontId="0" fillId="0" borderId="1" xfId="0" applyNumberFormat="1" applyFill="1" applyBorder="1"/>
    <xf numFmtId="0" fontId="0" fillId="0" borderId="1" xfId="0" applyFont="1" applyFill="1" applyBorder="1"/>
    <xf numFmtId="0" fontId="0" fillId="0" borderId="1" xfId="0" applyFill="1" applyBorder="1" applyAlignment="1">
      <alignment vertical="top"/>
    </xf>
    <xf numFmtId="0" fontId="0" fillId="0" borderId="0" xfId="0" applyFill="1" applyBorder="1"/>
    <xf numFmtId="0" fontId="1" fillId="0" borderId="1" xfId="0" applyFont="1" applyFill="1" applyBorder="1"/>
    <xf numFmtId="0" fontId="0" fillId="0" borderId="1" xfId="0" applyFill="1" applyBorder="1" applyAlignment="1"/>
    <xf numFmtId="0" fontId="1" fillId="0" borderId="1" xfId="0" applyFont="1" applyFill="1" applyBorder="1" applyAlignment="1"/>
    <xf numFmtId="0" fontId="2" fillId="0" borderId="1" xfId="0" applyFont="1" applyFill="1" applyBorder="1"/>
    <xf numFmtId="0" fontId="0" fillId="0" borderId="1" xfId="0" applyBorder="1" applyAlignment="1">
      <alignment vertical="top"/>
    </xf>
    <xf numFmtId="164" fontId="3" fillId="0" borderId="1" xfId="0" applyNumberFormat="1" applyFont="1" applyFill="1" applyBorder="1"/>
    <xf numFmtId="0" fontId="0" fillId="0" borderId="1" xfId="0" applyBorder="1"/>
    <xf numFmtId="0" fontId="1" fillId="0" borderId="1" xfId="0" applyFont="1" applyFill="1" applyBorder="1" applyAlignment="1">
      <alignment vertical="top"/>
    </xf>
    <xf numFmtId="0" fontId="0" fillId="0" borderId="1" xfId="0" applyFont="1" applyFill="1" applyBorder="1" applyAlignment="1">
      <alignment vertical="top"/>
    </xf>
    <xf numFmtId="0" fontId="0" fillId="0" borderId="1" xfId="0" applyFont="1" applyFill="1" applyBorder="1" applyAlignment="1">
      <alignment wrapText="1"/>
    </xf>
    <xf numFmtId="164" fontId="0" fillId="0" borderId="1" xfId="0" applyNumberFormat="1"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0" xfId="0" applyBorder="1" applyAlignment="1">
      <alignment horizontal="center"/>
    </xf>
    <xf numFmtId="164" fontId="0" fillId="0" borderId="0" xfId="0" applyNumberFormat="1" applyFill="1" applyBorder="1" applyAlignment="1">
      <alignment horizontal="center"/>
    </xf>
    <xf numFmtId="0" fontId="1" fillId="3" borderId="7" xfId="0" applyFont="1" applyFill="1" applyBorder="1" applyAlignment="1">
      <alignment horizontal="center"/>
    </xf>
    <xf numFmtId="0" fontId="1" fillId="0" borderId="0" xfId="0" applyFont="1" applyFill="1" applyBorder="1" applyAlignment="1">
      <alignment horizontal="center"/>
    </xf>
    <xf numFmtId="0" fontId="4" fillId="4" borderId="9" xfId="0" applyFont="1" applyFill="1" applyBorder="1" applyAlignment="1">
      <alignment horizontal="left"/>
    </xf>
    <xf numFmtId="10" fontId="1" fillId="0" borderId="0" xfId="0" applyNumberFormat="1" applyFont="1" applyFill="1" applyBorder="1" applyAlignment="1">
      <alignment horizontal="center"/>
    </xf>
    <xf numFmtId="0" fontId="5" fillId="5" borderId="9" xfId="0" applyFont="1" applyFill="1" applyBorder="1" applyAlignment="1">
      <alignment horizontal="left"/>
    </xf>
    <xf numFmtId="0" fontId="6" fillId="6" borderId="9" xfId="0" applyFont="1" applyFill="1" applyBorder="1" applyAlignment="1">
      <alignment horizontal="left"/>
    </xf>
    <xf numFmtId="10" fontId="1" fillId="0" borderId="0" xfId="0" applyNumberFormat="1" applyFont="1" applyBorder="1" applyAlignment="1">
      <alignment horizontal="center"/>
    </xf>
    <xf numFmtId="0" fontId="7" fillId="2" borderId="9" xfId="0" applyFont="1" applyFill="1" applyBorder="1" applyAlignment="1">
      <alignment horizontal="left"/>
    </xf>
    <xf numFmtId="0" fontId="0" fillId="0" borderId="0" xfId="0" applyBorder="1" applyAlignment="1">
      <alignment horizontal="left"/>
    </xf>
    <xf numFmtId="0" fontId="8" fillId="7" borderId="9" xfId="0" applyFont="1" applyFill="1" applyBorder="1" applyAlignment="1">
      <alignment horizontal="left"/>
    </xf>
    <xf numFmtId="10" fontId="0" fillId="0" borderId="0" xfId="0" applyNumberFormat="1" applyBorder="1" applyAlignment="1">
      <alignment horizontal="left"/>
    </xf>
    <xf numFmtId="0" fontId="9" fillId="8" borderId="1" xfId="0" applyFont="1" applyFill="1" applyBorder="1" applyAlignment="1">
      <alignment horizontal="left"/>
    </xf>
    <xf numFmtId="0" fontId="0" fillId="0" borderId="0" xfId="0" applyFill="1" applyBorder="1" applyAlignment="1">
      <alignment horizontal="left"/>
    </xf>
    <xf numFmtId="0" fontId="10" fillId="9" borderId="1" xfId="0" applyFont="1" applyFill="1" applyBorder="1" applyAlignment="1">
      <alignment horizontal="left"/>
    </xf>
    <xf numFmtId="0" fontId="11" fillId="10" borderId="9" xfId="0" applyFont="1" applyFill="1" applyBorder="1"/>
    <xf numFmtId="0" fontId="0" fillId="0" borderId="11" xfId="0" applyBorder="1"/>
    <xf numFmtId="0" fontId="12" fillId="0" borderId="12" xfId="0" applyFont="1" applyBorder="1"/>
    <xf numFmtId="0" fontId="12" fillId="0" borderId="12" xfId="0" applyFont="1" applyBorder="1" applyAlignment="1">
      <alignment horizontal="center"/>
    </xf>
    <xf numFmtId="0" fontId="12" fillId="0" borderId="0" xfId="0" applyFont="1" applyBorder="1" applyAlignment="1">
      <alignment horizontal="center"/>
    </xf>
    <xf numFmtId="0" fontId="12" fillId="0" borderId="0" xfId="0" applyFont="1" applyFill="1" applyBorder="1" applyAlignment="1">
      <alignment horizontal="center"/>
    </xf>
    <xf numFmtId="0" fontId="0" fillId="0" borderId="0" xfId="0" applyAlignment="1">
      <alignment horizontal="center"/>
    </xf>
    <xf numFmtId="164" fontId="0" fillId="0" borderId="0" xfId="0" applyNumberFormat="1" applyAlignment="1">
      <alignment horizontal="center"/>
    </xf>
    <xf numFmtId="0" fontId="0" fillId="0" borderId="2" xfId="0" applyFill="1" applyBorder="1"/>
    <xf numFmtId="0" fontId="0" fillId="0" borderId="0" xfId="0" applyAlignment="1">
      <alignment horizontal="left"/>
    </xf>
    <xf numFmtId="9" fontId="0" fillId="0" borderId="0" xfId="0" applyNumberFormat="1" applyAlignment="1">
      <alignment horizontal="center"/>
    </xf>
    <xf numFmtId="10" fontId="1" fillId="0" borderId="1" xfId="0" applyNumberFormat="1" applyFont="1" applyBorder="1" applyAlignment="1">
      <alignment horizontal="center"/>
    </xf>
    <xf numFmtId="10" fontId="1" fillId="0" borderId="10" xfId="0" applyNumberFormat="1"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cellXfs>
  <cellStyles count="1">
    <cellStyle name="Normal" xfId="0" builtinId="0"/>
  </cellStyles>
  <dxfs count="218">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0057756049238578E-2"/>
          <c:y val="8.514692378328742E-2"/>
          <c:w val="0.78162154751717539"/>
          <c:h val="0.8090831363021771"/>
        </c:manualLayout>
      </c:layout>
      <c:barChart>
        <c:barDir val="col"/>
        <c:grouping val="stacked"/>
        <c:varyColors val="0"/>
        <c:ser>
          <c:idx val="0"/>
          <c:order val="0"/>
          <c:tx>
            <c:strRef>
              <c:f>TheNumbers!$G$2</c:f>
              <c:strCache>
                <c:ptCount val="1"/>
                <c:pt idx="0">
                  <c:v>Complete (CP)</c:v>
                </c:pt>
              </c:strCache>
            </c:strRef>
          </c:tx>
          <c:spPr>
            <a:solidFill>
              <a:srgbClr val="00B050"/>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TheNumbers!$H$2:$P$2</c15:sqref>
                  </c15:fullRef>
                </c:ext>
              </c:extLst>
              <c:f>TheNumbers!$I$2:$P$2</c:f>
              <c:numCache>
                <c:formatCode>General</c:formatCode>
                <c:ptCount val="8"/>
                <c:pt idx="0">
                  <c:v>4</c:v>
                </c:pt>
                <c:pt idx="1">
                  <c:v>4</c:v>
                </c:pt>
                <c:pt idx="2">
                  <c:v>6</c:v>
                </c:pt>
                <c:pt idx="3">
                  <c:v>10</c:v>
                </c:pt>
                <c:pt idx="4">
                  <c:v>22</c:v>
                </c:pt>
                <c:pt idx="5">
                  <c:v>26</c:v>
                </c:pt>
                <c:pt idx="6">
                  <c:v>5</c:v>
                </c:pt>
                <c:pt idx="7">
                  <c:v>2</c:v>
                </c:pt>
              </c:numCache>
            </c:numRef>
          </c:val>
          <c:extLst>
            <c:ext xmlns:c16="http://schemas.microsoft.com/office/drawing/2014/chart" uri="{C3380CC4-5D6E-409C-BE32-E72D297353CC}">
              <c16:uniqueId val="{00000000-9DE9-42D6-A52B-0AC80E353197}"/>
            </c:ext>
          </c:extLst>
        </c:ser>
        <c:ser>
          <c:idx val="1"/>
          <c:order val="1"/>
          <c:tx>
            <c:strRef>
              <c:f>TheNumbers!$G$3</c:f>
              <c:strCache>
                <c:ptCount val="1"/>
                <c:pt idx="0">
                  <c:v>New Revision OA (NR)</c:v>
                </c:pt>
              </c:strCache>
            </c:strRef>
          </c:tx>
          <c:spPr>
            <a:solidFill>
              <a:srgbClr val="00B0F0"/>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TheNumbers!$H$3:$P$3</c15:sqref>
                  </c15:fullRef>
                </c:ext>
              </c:extLst>
              <c:f>TheNumbers!$I$3:$P$3</c:f>
              <c:numCache>
                <c:formatCode>General</c:formatCode>
                <c:ptCount val="8"/>
                <c:pt idx="0">
                  <c:v>0</c:v>
                </c:pt>
                <c:pt idx="1">
                  <c:v>0</c:v>
                </c:pt>
                <c:pt idx="2">
                  <c:v>1</c:v>
                </c:pt>
                <c:pt idx="3">
                  <c:v>0</c:v>
                </c:pt>
                <c:pt idx="4">
                  <c:v>0</c:v>
                </c:pt>
                <c:pt idx="5">
                  <c:v>0</c:v>
                </c:pt>
                <c:pt idx="6">
                  <c:v>0</c:v>
                </c:pt>
                <c:pt idx="7">
                  <c:v>0</c:v>
                </c:pt>
              </c:numCache>
            </c:numRef>
          </c:val>
          <c:extLst>
            <c:ext xmlns:c16="http://schemas.microsoft.com/office/drawing/2014/chart" uri="{C3380CC4-5D6E-409C-BE32-E72D297353CC}">
              <c16:uniqueId val="{00000001-9DE9-42D6-A52B-0AC80E353197}"/>
            </c:ext>
          </c:extLst>
        </c:ser>
        <c:ser>
          <c:idx val="2"/>
          <c:order val="2"/>
          <c:tx>
            <c:strRef>
              <c:f>TheNumbers!$G$4</c:f>
              <c:strCache>
                <c:ptCount val="1"/>
                <c:pt idx="0">
                  <c:v>Out for Approval (OA)</c:v>
                </c:pt>
              </c:strCache>
            </c:strRef>
          </c:tx>
          <c:spPr>
            <a:solidFill>
              <a:srgbClr val="7030A0"/>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TheNumbers!$H$4:$P$4</c15:sqref>
                  </c15:fullRef>
                </c:ext>
              </c:extLst>
              <c:f>TheNumbers!$I$4:$P$4</c:f>
              <c:numCache>
                <c:formatCode>General</c:formatCode>
                <c:ptCount val="8"/>
                <c:pt idx="0">
                  <c:v>0</c:v>
                </c:pt>
                <c:pt idx="1">
                  <c:v>1</c:v>
                </c:pt>
                <c:pt idx="2">
                  <c:v>1</c:v>
                </c:pt>
                <c:pt idx="3">
                  <c:v>0</c:v>
                </c:pt>
                <c:pt idx="4">
                  <c:v>1</c:v>
                </c:pt>
                <c:pt idx="5">
                  <c:v>3</c:v>
                </c:pt>
                <c:pt idx="6">
                  <c:v>0</c:v>
                </c:pt>
                <c:pt idx="7">
                  <c:v>0</c:v>
                </c:pt>
              </c:numCache>
            </c:numRef>
          </c:val>
          <c:extLst>
            <c:ext xmlns:c16="http://schemas.microsoft.com/office/drawing/2014/chart" uri="{C3380CC4-5D6E-409C-BE32-E72D297353CC}">
              <c16:uniqueId val="{00000002-9DE9-42D6-A52B-0AC80E353197}"/>
            </c:ext>
          </c:extLst>
        </c:ser>
        <c:ser>
          <c:idx val="3"/>
          <c:order val="3"/>
          <c:tx>
            <c:strRef>
              <c:f>TheNumbers!$G$5</c:f>
              <c:strCache>
                <c:ptCount val="1"/>
                <c:pt idx="0">
                  <c:v>Due in 30 Days</c:v>
                </c:pt>
              </c:strCache>
            </c:strRef>
          </c:tx>
          <c:spPr>
            <a:solidFill>
              <a:srgbClr val="FFFF00"/>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TheNumbers!$H$5:$P$5</c15:sqref>
                  </c15:fullRef>
                </c:ext>
              </c:extLst>
              <c:f>TheNumbers!$I$5:$P$5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9DE9-42D6-A52B-0AC80E353197}"/>
            </c:ext>
          </c:extLst>
        </c:ser>
        <c:ser>
          <c:idx val="4"/>
          <c:order val="4"/>
          <c:tx>
            <c:strRef>
              <c:f>TheNumbers!$G$6</c:f>
              <c:strCache>
                <c:ptCount val="1"/>
                <c:pt idx="0">
                  <c:v>Due in 15 Days</c:v>
                </c:pt>
              </c:strCache>
            </c:strRef>
          </c:tx>
          <c:spPr>
            <a:solidFill>
              <a:srgbClr val="FFC000"/>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TheNumbers!$H$6:$P$6</c15:sqref>
                  </c15:fullRef>
                </c:ext>
              </c:extLst>
              <c:f>TheNumbers!$I$6:$P$6</c:f>
              <c:numCache>
                <c:formatCode>General</c:formatCode>
                <c:ptCount val="8"/>
                <c:pt idx="0">
                  <c:v>8</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4-9DE9-42D6-A52B-0AC80E353197}"/>
            </c:ext>
          </c:extLst>
        </c:ser>
        <c:ser>
          <c:idx val="5"/>
          <c:order val="5"/>
          <c:tx>
            <c:strRef>
              <c:f>TheNumbers!$G$7</c:f>
              <c:strCache>
                <c:ptCount val="1"/>
                <c:pt idx="0">
                  <c:v>Overdue</c:v>
                </c:pt>
              </c:strCache>
            </c:strRef>
          </c:tx>
          <c:spPr>
            <a:solidFill>
              <a:srgbClr val="C00000"/>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TheNumbers!$H$7:$P$7</c15:sqref>
                  </c15:fullRef>
                </c:ext>
              </c:extLst>
              <c:f>TheNumbers!$I$7:$P$7</c:f>
              <c:numCache>
                <c:formatCode>General</c:formatCode>
                <c:ptCount val="8"/>
                <c:pt idx="0">
                  <c:v>3</c:v>
                </c:pt>
                <c:pt idx="1">
                  <c:v>0</c:v>
                </c:pt>
                <c:pt idx="2">
                  <c:v>1</c:v>
                </c:pt>
                <c:pt idx="3">
                  <c:v>0</c:v>
                </c:pt>
                <c:pt idx="4">
                  <c:v>0</c:v>
                </c:pt>
                <c:pt idx="5">
                  <c:v>0</c:v>
                </c:pt>
                <c:pt idx="6">
                  <c:v>0</c:v>
                </c:pt>
                <c:pt idx="7">
                  <c:v>0</c:v>
                </c:pt>
              </c:numCache>
            </c:numRef>
          </c:val>
          <c:extLst>
            <c:ext xmlns:c16="http://schemas.microsoft.com/office/drawing/2014/chart" uri="{C3380CC4-5D6E-409C-BE32-E72D297353CC}">
              <c16:uniqueId val="{00000005-9DE9-42D6-A52B-0AC80E353197}"/>
            </c:ext>
          </c:extLst>
        </c:ser>
        <c:ser>
          <c:idx val="6"/>
          <c:order val="6"/>
          <c:tx>
            <c:strRef>
              <c:f>TheNumbers!$G$8</c:f>
              <c:strCache>
                <c:ptCount val="1"/>
                <c:pt idx="0">
                  <c:v>R0 Draft</c:v>
                </c:pt>
              </c:strCache>
            </c:strRef>
          </c:tx>
          <c:spPr>
            <a:solidFill>
              <a:schemeClr val="accent2">
                <a:lumMod val="40000"/>
                <a:lumOff val="60000"/>
              </a:schemeClr>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TheNumbers!$H$8:$P$8</c15:sqref>
                  </c15:fullRef>
                </c:ext>
              </c:extLst>
              <c:f>TheNumbers!$I$8:$P$8</c:f>
              <c:numCache>
                <c:formatCode>General</c:formatCode>
                <c:ptCount val="8"/>
                <c:pt idx="0">
                  <c:v>3</c:v>
                </c:pt>
                <c:pt idx="1">
                  <c:v>0</c:v>
                </c:pt>
                <c:pt idx="2">
                  <c:v>1</c:v>
                </c:pt>
                <c:pt idx="3">
                  <c:v>8</c:v>
                </c:pt>
                <c:pt idx="4">
                  <c:v>0</c:v>
                </c:pt>
                <c:pt idx="5">
                  <c:v>0</c:v>
                </c:pt>
                <c:pt idx="6">
                  <c:v>1</c:v>
                </c:pt>
                <c:pt idx="7">
                  <c:v>0</c:v>
                </c:pt>
              </c:numCache>
            </c:numRef>
          </c:val>
          <c:extLst>
            <c:ext xmlns:c16="http://schemas.microsoft.com/office/drawing/2014/chart" uri="{C3380CC4-5D6E-409C-BE32-E72D297353CC}">
              <c16:uniqueId val="{00000006-9DE9-42D6-A52B-0AC80E353197}"/>
            </c:ext>
          </c:extLst>
        </c:ser>
        <c:ser>
          <c:idx val="7"/>
          <c:order val="7"/>
          <c:tx>
            <c:strRef>
              <c:f>TheNumbers!$G$9</c:f>
              <c:strCache>
                <c:ptCount val="1"/>
                <c:pt idx="0">
                  <c:v>Remaining</c:v>
                </c:pt>
              </c:strCache>
            </c:strRef>
          </c:tx>
          <c:spPr>
            <a:solidFill>
              <a:schemeClr val="bg1">
                <a:lumMod val="75000"/>
              </a:schemeClr>
            </a:solidFill>
            <a:ln>
              <a:noFill/>
            </a:ln>
            <a:effectLst/>
          </c:spPr>
          <c:invertIfNegative val="0"/>
          <c:cat>
            <c:strRef>
              <c:extLst>
                <c:ext xmlns:c15="http://schemas.microsoft.com/office/drawing/2012/chart" uri="{02D57815-91ED-43cb-92C2-25804820EDAC}">
                  <c15:fullRef>
                    <c15:sqref>TheNumbers!$H$1:$P$1</c15:sqref>
                  </c15:fullRef>
                </c:ext>
              </c:extLst>
              <c:f>TheNumbers!$I$1:$P$1</c:f>
              <c:strCache>
                <c:ptCount val="8"/>
                <c:pt idx="0">
                  <c:v>PROCEDURES</c:v>
                </c:pt>
                <c:pt idx="1">
                  <c:v>CHEMISTRY</c:v>
                </c:pt>
                <c:pt idx="2">
                  <c:v>CLNRM</c:v>
                </c:pt>
                <c:pt idx="3">
                  <c:v>CMA</c:v>
                </c:pt>
                <c:pt idx="4">
                  <c:v>INSP</c:v>
                </c:pt>
                <c:pt idx="5">
                  <c:v>INV</c:v>
                </c:pt>
                <c:pt idx="6">
                  <c:v>LERF/VTA</c:v>
                </c:pt>
                <c:pt idx="7">
                  <c:v>CWI</c:v>
                </c:pt>
              </c:strCache>
            </c:strRef>
          </c:cat>
          <c:val>
            <c:numRef>
              <c:extLst>
                <c:ext xmlns:c15="http://schemas.microsoft.com/office/drawing/2012/chart" uri="{02D57815-91ED-43cb-92C2-25804820EDAC}">
                  <c15:fullRef>
                    <c15:sqref>TheNumbers!$H$9:$P$9</c15:sqref>
                  </c15:fullRef>
                </c:ext>
              </c:extLst>
              <c:f>TheNumbers!$I$9:$P$9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9DE9-42D6-A52B-0AC80E353197}"/>
            </c:ext>
          </c:extLst>
        </c:ser>
        <c:dLbls>
          <c:showLegendKey val="0"/>
          <c:showVal val="0"/>
          <c:showCatName val="0"/>
          <c:showSerName val="0"/>
          <c:showPercent val="0"/>
          <c:showBubbleSize val="0"/>
        </c:dLbls>
        <c:gapWidth val="150"/>
        <c:overlap val="100"/>
        <c:axId val="766902879"/>
        <c:axId val="495033791"/>
      </c:barChart>
      <c:catAx>
        <c:axId val="766902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033791"/>
        <c:crosses val="autoZero"/>
        <c:auto val="1"/>
        <c:lblAlgn val="ctr"/>
        <c:lblOffset val="100"/>
        <c:noMultiLvlLbl val="0"/>
      </c:catAx>
      <c:valAx>
        <c:axId val="4950337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902879"/>
        <c:crosses val="autoZero"/>
        <c:crossBetween val="between"/>
      </c:valAx>
      <c:spPr>
        <a:noFill/>
        <a:ln>
          <a:noFill/>
        </a:ln>
        <a:effectLst/>
      </c:spPr>
    </c:plotArea>
    <c:legend>
      <c:legendPos val="b"/>
      <c:layout>
        <c:manualLayout>
          <c:xMode val="edge"/>
          <c:yMode val="edge"/>
          <c:x val="0.77623862545816125"/>
          <c:y val="5.3048118985126867E-2"/>
          <c:w val="0.18683096881612266"/>
          <c:h val="0.387683925872902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68580</xdr:colOff>
      <xdr:row>12</xdr:row>
      <xdr:rowOff>76200</xdr:rowOff>
    </xdr:from>
    <xdr:to>
      <xdr:col>16</xdr:col>
      <xdr:colOff>472440</xdr:colOff>
      <xdr:row>34</xdr:row>
      <xdr:rowOff>53340</xdr:rowOff>
    </xdr:to>
    <xdr:graphicFrame macro="">
      <xdr:nvGraphicFramePr>
        <xdr:cNvPr id="2" name="Chart 1">
          <a:extLst>
            <a:ext uri="{FF2B5EF4-FFF2-40B4-BE49-F238E27FC236}">
              <a16:creationId xmlns:a16="http://schemas.microsoft.com/office/drawing/2014/main" id="{DB8BA415-6E13-46C7-B04D-CEB2A0B31D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BCFF-1D54-4787-8E9B-AC9FACE208E5}">
  <dimension ref="A1:P98"/>
  <sheetViews>
    <sheetView tabSelected="1" workbookViewId="0"/>
  </sheetViews>
  <sheetFormatPr defaultRowHeight="14.4" x14ac:dyDescent="0.3"/>
  <cols>
    <col min="1" max="1" width="11.6640625" style="51" bestFit="1" customWidth="1"/>
    <col min="2" max="2" width="30.5546875" bestFit="1" customWidth="1"/>
    <col min="3" max="3" width="5.88671875" style="48" bestFit="1" customWidth="1"/>
    <col min="4" max="4" width="12" style="52" bestFit="1" customWidth="1"/>
    <col min="7" max="7" width="19.109375" bestFit="1" customWidth="1"/>
    <col min="8" max="8" width="10.21875" style="48" bestFit="1" customWidth="1"/>
    <col min="9" max="9" width="12.109375" style="48" bestFit="1" customWidth="1"/>
    <col min="10" max="10" width="10.5546875" style="48" bestFit="1" customWidth="1"/>
    <col min="11" max="11" width="7.109375" style="48" bestFit="1" customWidth="1"/>
    <col min="12" max="12" width="4.88671875" style="48" bestFit="1" customWidth="1"/>
    <col min="13" max="13" width="4.77734375" style="48" bestFit="1" customWidth="1"/>
    <col min="14" max="14" width="4" style="48" bestFit="1" customWidth="1"/>
    <col min="15" max="15" width="8.88671875" style="48"/>
    <col min="16" max="16" width="4.44140625" style="48" bestFit="1" customWidth="1"/>
  </cols>
  <sheetData>
    <row r="1" spans="1:16" x14ac:dyDescent="0.3">
      <c r="A1" s="51" t="s">
        <v>410</v>
      </c>
      <c r="B1" t="s">
        <v>426</v>
      </c>
      <c r="C1" s="48" t="s">
        <v>411</v>
      </c>
      <c r="D1" s="52" t="s">
        <v>412</v>
      </c>
      <c r="H1" s="48" t="s">
        <v>426</v>
      </c>
      <c r="I1" s="48" t="s">
        <v>427</v>
      </c>
      <c r="J1" s="48" t="s">
        <v>428</v>
      </c>
      <c r="K1" s="48" t="s">
        <v>429</v>
      </c>
      <c r="L1" s="48" t="s">
        <v>430</v>
      </c>
      <c r="M1" s="48" t="s">
        <v>431</v>
      </c>
      <c r="N1" s="48" t="s">
        <v>432</v>
      </c>
      <c r="O1" s="48" t="s">
        <v>436</v>
      </c>
      <c r="P1" s="48" t="s">
        <v>434</v>
      </c>
    </row>
    <row r="2" spans="1:16" x14ac:dyDescent="0.3">
      <c r="A2" s="51" t="s">
        <v>28</v>
      </c>
      <c r="B2" t="s">
        <v>413</v>
      </c>
      <c r="C2" s="48">
        <v>81</v>
      </c>
      <c r="D2" s="52">
        <v>0.71052631578947367</v>
      </c>
      <c r="G2" t="s">
        <v>413</v>
      </c>
      <c r="H2" s="48">
        <v>81</v>
      </c>
      <c r="I2" s="48">
        <v>4</v>
      </c>
      <c r="J2" s="48">
        <v>4</v>
      </c>
      <c r="K2" s="48">
        <v>6</v>
      </c>
      <c r="L2" s="48">
        <v>10</v>
      </c>
      <c r="M2" s="48">
        <v>22</v>
      </c>
      <c r="N2" s="48">
        <v>26</v>
      </c>
      <c r="O2" s="48">
        <v>5</v>
      </c>
      <c r="P2" s="48">
        <v>2</v>
      </c>
    </row>
    <row r="3" spans="1:16" x14ac:dyDescent="0.3">
      <c r="A3" s="51" t="s">
        <v>58</v>
      </c>
      <c r="B3" t="s">
        <v>435</v>
      </c>
      <c r="C3" s="48">
        <v>1</v>
      </c>
      <c r="D3" s="52">
        <v>8.771929824561403E-3</v>
      </c>
      <c r="G3" t="s">
        <v>435</v>
      </c>
      <c r="H3" s="48">
        <v>1</v>
      </c>
      <c r="I3" s="48">
        <v>0</v>
      </c>
      <c r="J3" s="48">
        <v>0</v>
      </c>
      <c r="K3" s="48">
        <v>1</v>
      </c>
      <c r="L3" s="48">
        <v>0</v>
      </c>
      <c r="M3" s="48">
        <v>0</v>
      </c>
      <c r="N3" s="48">
        <v>0</v>
      </c>
      <c r="O3" s="48">
        <v>0</v>
      </c>
      <c r="P3" s="48">
        <v>0</v>
      </c>
    </row>
    <row r="4" spans="1:16" x14ac:dyDescent="0.3">
      <c r="A4" s="51" t="s">
        <v>45</v>
      </c>
      <c r="B4" t="s">
        <v>415</v>
      </c>
      <c r="C4" s="48">
        <v>6</v>
      </c>
      <c r="D4" s="52">
        <v>5.2631578947368418E-2</v>
      </c>
      <c r="G4" t="s">
        <v>415</v>
      </c>
      <c r="H4" s="48">
        <v>6</v>
      </c>
      <c r="I4" s="48">
        <v>0</v>
      </c>
      <c r="J4" s="48">
        <v>1</v>
      </c>
      <c r="K4" s="48">
        <v>1</v>
      </c>
      <c r="L4" s="48">
        <v>0</v>
      </c>
      <c r="M4" s="48">
        <v>1</v>
      </c>
      <c r="N4" s="48">
        <v>3</v>
      </c>
      <c r="O4" s="48">
        <v>0</v>
      </c>
      <c r="P4" s="48">
        <v>0</v>
      </c>
    </row>
    <row r="5" spans="1:16" x14ac:dyDescent="0.3">
      <c r="A5" s="51">
        <v>30</v>
      </c>
      <c r="B5" t="s">
        <v>416</v>
      </c>
      <c r="C5" s="48">
        <v>0</v>
      </c>
      <c r="D5" s="52">
        <v>0</v>
      </c>
      <c r="G5" t="s">
        <v>416</v>
      </c>
      <c r="H5" s="48">
        <v>0</v>
      </c>
      <c r="I5" s="48">
        <v>0</v>
      </c>
      <c r="J5" s="48">
        <v>0</v>
      </c>
      <c r="K5" s="48">
        <v>0</v>
      </c>
      <c r="L5" s="48">
        <v>0</v>
      </c>
      <c r="M5" s="48">
        <v>0</v>
      </c>
      <c r="N5" s="48">
        <v>0</v>
      </c>
      <c r="O5" s="48">
        <v>0</v>
      </c>
      <c r="P5" s="48">
        <v>0</v>
      </c>
    </row>
    <row r="6" spans="1:16" x14ac:dyDescent="0.3">
      <c r="A6" s="51">
        <v>15</v>
      </c>
      <c r="B6" t="s">
        <v>417</v>
      </c>
      <c r="C6" s="48">
        <v>9</v>
      </c>
      <c r="D6" s="52">
        <v>7.8947368421052627E-2</v>
      </c>
      <c r="G6" t="s">
        <v>417</v>
      </c>
      <c r="H6" s="48">
        <v>9</v>
      </c>
      <c r="I6" s="48">
        <v>8</v>
      </c>
      <c r="J6" s="48">
        <v>0</v>
      </c>
      <c r="K6" s="48">
        <v>0</v>
      </c>
      <c r="L6" s="48">
        <v>0</v>
      </c>
      <c r="M6" s="48">
        <v>0</v>
      </c>
      <c r="N6" s="48">
        <v>0</v>
      </c>
      <c r="O6" s="48">
        <v>1</v>
      </c>
      <c r="P6" s="48">
        <v>0</v>
      </c>
    </row>
    <row r="7" spans="1:16" x14ac:dyDescent="0.3">
      <c r="A7" s="51" t="s">
        <v>418</v>
      </c>
      <c r="B7" t="s">
        <v>419</v>
      </c>
      <c r="C7" s="48">
        <v>4</v>
      </c>
      <c r="D7" s="52">
        <v>3.5087719298245612E-2</v>
      </c>
      <c r="G7" t="s">
        <v>419</v>
      </c>
      <c r="H7" s="48">
        <v>4</v>
      </c>
      <c r="I7" s="48">
        <v>3</v>
      </c>
      <c r="J7" s="48">
        <v>0</v>
      </c>
      <c r="K7" s="48">
        <v>1</v>
      </c>
      <c r="L7" s="48">
        <v>0</v>
      </c>
      <c r="M7" s="48">
        <v>0</v>
      </c>
      <c r="N7" s="48">
        <v>0</v>
      </c>
      <c r="O7" s="48">
        <v>0</v>
      </c>
      <c r="P7" s="48">
        <v>0</v>
      </c>
    </row>
    <row r="8" spans="1:16" x14ac:dyDescent="0.3">
      <c r="A8" s="51" t="s">
        <v>74</v>
      </c>
      <c r="B8" t="s">
        <v>420</v>
      </c>
      <c r="C8" s="48">
        <v>13</v>
      </c>
      <c r="D8" s="52">
        <v>0.11403508771929824</v>
      </c>
      <c r="G8" t="s">
        <v>420</v>
      </c>
      <c r="H8" s="48">
        <v>13</v>
      </c>
      <c r="I8" s="48">
        <v>3</v>
      </c>
      <c r="J8" s="48">
        <v>0</v>
      </c>
      <c r="K8" s="48">
        <v>1</v>
      </c>
      <c r="L8" s="48">
        <v>8</v>
      </c>
      <c r="M8" s="48">
        <v>0</v>
      </c>
      <c r="N8" s="48">
        <v>0</v>
      </c>
      <c r="O8" s="48">
        <v>1</v>
      </c>
      <c r="P8" s="48">
        <v>0</v>
      </c>
    </row>
    <row r="9" spans="1:16" x14ac:dyDescent="0.3">
      <c r="B9" t="s">
        <v>421</v>
      </c>
      <c r="C9" s="48">
        <v>0</v>
      </c>
      <c r="D9" s="52">
        <v>0</v>
      </c>
      <c r="G9" t="s">
        <v>421</v>
      </c>
      <c r="H9" s="48">
        <v>0</v>
      </c>
      <c r="I9" s="48">
        <v>0</v>
      </c>
      <c r="J9" s="48">
        <v>0</v>
      </c>
      <c r="K9" s="48">
        <v>0</v>
      </c>
      <c r="L9" s="48">
        <v>0</v>
      </c>
      <c r="M9" s="48">
        <v>0</v>
      </c>
      <c r="N9" s="48">
        <v>0</v>
      </c>
      <c r="O9" s="48">
        <v>0</v>
      </c>
      <c r="P9" s="48">
        <v>0</v>
      </c>
    </row>
    <row r="10" spans="1:16" x14ac:dyDescent="0.3">
      <c r="B10" t="s">
        <v>422</v>
      </c>
      <c r="C10" s="48">
        <v>114</v>
      </c>
      <c r="G10" t="s">
        <v>437</v>
      </c>
      <c r="H10" s="48">
        <v>114</v>
      </c>
      <c r="I10" s="48">
        <v>18</v>
      </c>
      <c r="J10" s="48">
        <v>5</v>
      </c>
      <c r="K10" s="48">
        <v>10</v>
      </c>
      <c r="L10" s="48">
        <v>18</v>
      </c>
      <c r="M10" s="48">
        <v>23</v>
      </c>
      <c r="N10" s="48">
        <v>29</v>
      </c>
      <c r="O10" s="48">
        <v>7</v>
      </c>
      <c r="P10" s="48">
        <v>2</v>
      </c>
    </row>
    <row r="12" spans="1:16" x14ac:dyDescent="0.3">
      <c r="A12" s="51" t="s">
        <v>410</v>
      </c>
      <c r="B12" t="s">
        <v>427</v>
      </c>
      <c r="C12" s="48" t="s">
        <v>411</v>
      </c>
      <c r="D12" s="52" t="s">
        <v>412</v>
      </c>
    </row>
    <row r="13" spans="1:16" x14ac:dyDescent="0.3">
      <c r="A13" s="51" t="s">
        <v>28</v>
      </c>
      <c r="B13" t="s">
        <v>413</v>
      </c>
      <c r="C13" s="48">
        <v>4</v>
      </c>
      <c r="D13" s="52">
        <v>0.22222222222222221</v>
      </c>
    </row>
    <row r="14" spans="1:16" x14ac:dyDescent="0.3">
      <c r="A14" s="51" t="s">
        <v>58</v>
      </c>
      <c r="B14" t="s">
        <v>414</v>
      </c>
      <c r="C14" s="48">
        <v>0</v>
      </c>
      <c r="D14" s="52">
        <v>0</v>
      </c>
    </row>
    <row r="15" spans="1:16" x14ac:dyDescent="0.3">
      <c r="A15" s="51" t="s">
        <v>45</v>
      </c>
      <c r="B15" t="s">
        <v>415</v>
      </c>
      <c r="C15" s="48">
        <v>0</v>
      </c>
      <c r="D15" s="52">
        <v>0</v>
      </c>
    </row>
    <row r="16" spans="1:16" x14ac:dyDescent="0.3">
      <c r="A16" s="51">
        <v>30</v>
      </c>
      <c r="B16" t="s">
        <v>416</v>
      </c>
      <c r="C16" s="48">
        <v>0</v>
      </c>
      <c r="D16" s="52">
        <v>0</v>
      </c>
    </row>
    <row r="17" spans="1:4" x14ac:dyDescent="0.3">
      <c r="A17" s="51">
        <v>15</v>
      </c>
      <c r="B17" t="s">
        <v>417</v>
      </c>
      <c r="C17" s="48">
        <v>8</v>
      </c>
      <c r="D17" s="52">
        <v>0.44444444444444442</v>
      </c>
    </row>
    <row r="18" spans="1:4" x14ac:dyDescent="0.3">
      <c r="A18" s="51" t="s">
        <v>418</v>
      </c>
      <c r="B18" t="s">
        <v>419</v>
      </c>
      <c r="C18" s="48">
        <v>3</v>
      </c>
      <c r="D18" s="52">
        <v>0.16666666666666666</v>
      </c>
    </row>
    <row r="19" spans="1:4" x14ac:dyDescent="0.3">
      <c r="A19" s="51" t="s">
        <v>74</v>
      </c>
      <c r="B19" t="s">
        <v>420</v>
      </c>
      <c r="C19" s="48">
        <v>3</v>
      </c>
      <c r="D19" s="52">
        <v>0.16666666666666666</v>
      </c>
    </row>
    <row r="20" spans="1:4" x14ac:dyDescent="0.3">
      <c r="B20" t="s">
        <v>421</v>
      </c>
      <c r="C20" s="48">
        <v>0</v>
      </c>
      <c r="D20" s="52">
        <v>0</v>
      </c>
    </row>
    <row r="21" spans="1:4" x14ac:dyDescent="0.3">
      <c r="B21" t="s">
        <v>422</v>
      </c>
      <c r="C21" s="48">
        <v>18</v>
      </c>
    </row>
    <row r="23" spans="1:4" x14ac:dyDescent="0.3">
      <c r="A23" s="51" t="s">
        <v>410</v>
      </c>
      <c r="B23" t="s">
        <v>428</v>
      </c>
      <c r="C23" s="48" t="s">
        <v>411</v>
      </c>
      <c r="D23" s="52" t="s">
        <v>412</v>
      </c>
    </row>
    <row r="24" spans="1:4" x14ac:dyDescent="0.3">
      <c r="A24" s="51" t="s">
        <v>28</v>
      </c>
      <c r="B24" t="s">
        <v>413</v>
      </c>
      <c r="C24" s="48">
        <v>4</v>
      </c>
      <c r="D24" s="52">
        <v>0.8</v>
      </c>
    </row>
    <row r="25" spans="1:4" x14ac:dyDescent="0.3">
      <c r="A25" s="51" t="s">
        <v>58</v>
      </c>
      <c r="B25" t="s">
        <v>414</v>
      </c>
      <c r="C25" s="48">
        <v>0</v>
      </c>
      <c r="D25" s="52">
        <v>0</v>
      </c>
    </row>
    <row r="26" spans="1:4" x14ac:dyDescent="0.3">
      <c r="A26" s="51" t="s">
        <v>45</v>
      </c>
      <c r="B26" t="s">
        <v>415</v>
      </c>
      <c r="C26" s="48">
        <v>1</v>
      </c>
      <c r="D26" s="52">
        <v>0.2</v>
      </c>
    </row>
    <row r="27" spans="1:4" x14ac:dyDescent="0.3">
      <c r="A27" s="51">
        <v>30</v>
      </c>
      <c r="B27" t="s">
        <v>416</v>
      </c>
      <c r="C27" s="48">
        <v>0</v>
      </c>
      <c r="D27" s="52">
        <v>0</v>
      </c>
    </row>
    <row r="28" spans="1:4" x14ac:dyDescent="0.3">
      <c r="A28" s="51">
        <v>15</v>
      </c>
      <c r="B28" t="s">
        <v>417</v>
      </c>
      <c r="C28" s="48">
        <v>0</v>
      </c>
      <c r="D28" s="52">
        <v>0</v>
      </c>
    </row>
    <row r="29" spans="1:4" x14ac:dyDescent="0.3">
      <c r="A29" s="51" t="s">
        <v>418</v>
      </c>
      <c r="B29" t="s">
        <v>419</v>
      </c>
      <c r="C29" s="48">
        <v>0</v>
      </c>
      <c r="D29" s="52">
        <v>0</v>
      </c>
    </row>
    <row r="30" spans="1:4" x14ac:dyDescent="0.3">
      <c r="A30" s="51" t="s">
        <v>74</v>
      </c>
      <c r="B30" t="s">
        <v>420</v>
      </c>
      <c r="C30" s="48">
        <v>0</v>
      </c>
      <c r="D30" s="52">
        <v>0</v>
      </c>
    </row>
    <row r="31" spans="1:4" x14ac:dyDescent="0.3">
      <c r="B31" t="s">
        <v>421</v>
      </c>
      <c r="C31" s="48">
        <v>0</v>
      </c>
      <c r="D31" s="52">
        <v>0</v>
      </c>
    </row>
    <row r="32" spans="1:4" x14ac:dyDescent="0.3">
      <c r="B32" t="s">
        <v>422</v>
      </c>
      <c r="C32" s="48">
        <v>5</v>
      </c>
    </row>
    <row r="34" spans="1:4" x14ac:dyDescent="0.3">
      <c r="A34" s="51" t="s">
        <v>410</v>
      </c>
      <c r="B34" t="s">
        <v>429</v>
      </c>
      <c r="C34" s="48" t="s">
        <v>411</v>
      </c>
      <c r="D34" s="52" t="s">
        <v>412</v>
      </c>
    </row>
    <row r="35" spans="1:4" x14ac:dyDescent="0.3">
      <c r="A35" s="51" t="s">
        <v>28</v>
      </c>
      <c r="B35" t="s">
        <v>413</v>
      </c>
      <c r="C35" s="48">
        <v>6</v>
      </c>
      <c r="D35" s="52">
        <v>0.6</v>
      </c>
    </row>
    <row r="36" spans="1:4" x14ac:dyDescent="0.3">
      <c r="A36" s="51" t="s">
        <v>58</v>
      </c>
      <c r="B36" t="s">
        <v>414</v>
      </c>
      <c r="C36" s="48">
        <v>1</v>
      </c>
      <c r="D36" s="52">
        <v>0.1</v>
      </c>
    </row>
    <row r="37" spans="1:4" x14ac:dyDescent="0.3">
      <c r="A37" s="51" t="s">
        <v>45</v>
      </c>
      <c r="B37" t="s">
        <v>415</v>
      </c>
      <c r="C37" s="48">
        <v>1</v>
      </c>
      <c r="D37" s="52">
        <v>0.1</v>
      </c>
    </row>
    <row r="38" spans="1:4" x14ac:dyDescent="0.3">
      <c r="A38" s="51">
        <v>30</v>
      </c>
      <c r="B38" t="s">
        <v>416</v>
      </c>
      <c r="C38" s="48">
        <v>0</v>
      </c>
      <c r="D38" s="52">
        <v>0</v>
      </c>
    </row>
    <row r="39" spans="1:4" x14ac:dyDescent="0.3">
      <c r="A39" s="51">
        <v>15</v>
      </c>
      <c r="B39" t="s">
        <v>417</v>
      </c>
      <c r="C39" s="48">
        <v>0</v>
      </c>
      <c r="D39" s="52">
        <v>0</v>
      </c>
    </row>
    <row r="40" spans="1:4" x14ac:dyDescent="0.3">
      <c r="A40" s="51" t="s">
        <v>418</v>
      </c>
      <c r="B40" t="s">
        <v>419</v>
      </c>
      <c r="C40" s="48">
        <v>1</v>
      </c>
      <c r="D40" s="52">
        <v>0.1</v>
      </c>
    </row>
    <row r="41" spans="1:4" x14ac:dyDescent="0.3">
      <c r="A41" s="51" t="s">
        <v>74</v>
      </c>
      <c r="B41" t="s">
        <v>420</v>
      </c>
      <c r="C41" s="48">
        <v>1</v>
      </c>
      <c r="D41" s="52">
        <v>0.1</v>
      </c>
    </row>
    <row r="42" spans="1:4" x14ac:dyDescent="0.3">
      <c r="B42" t="s">
        <v>421</v>
      </c>
      <c r="C42" s="48">
        <v>0</v>
      </c>
      <c r="D42" s="52">
        <v>0</v>
      </c>
    </row>
    <row r="43" spans="1:4" x14ac:dyDescent="0.3">
      <c r="B43" t="s">
        <v>422</v>
      </c>
      <c r="C43" s="48">
        <v>10</v>
      </c>
    </row>
    <row r="45" spans="1:4" x14ac:dyDescent="0.3">
      <c r="A45" s="51" t="s">
        <v>410</v>
      </c>
      <c r="B45" t="s">
        <v>430</v>
      </c>
      <c r="C45" s="48" t="s">
        <v>411</v>
      </c>
      <c r="D45" s="52" t="s">
        <v>412</v>
      </c>
    </row>
    <row r="46" spans="1:4" x14ac:dyDescent="0.3">
      <c r="A46" s="51" t="s">
        <v>28</v>
      </c>
      <c r="B46" t="s">
        <v>413</v>
      </c>
      <c r="C46" s="48">
        <v>10</v>
      </c>
      <c r="D46" s="52">
        <v>0.55555555555555558</v>
      </c>
    </row>
    <row r="47" spans="1:4" x14ac:dyDescent="0.3">
      <c r="A47" s="51" t="s">
        <v>58</v>
      </c>
      <c r="B47" t="s">
        <v>414</v>
      </c>
      <c r="C47" s="48">
        <v>0</v>
      </c>
      <c r="D47" s="52">
        <v>0</v>
      </c>
    </row>
    <row r="48" spans="1:4" x14ac:dyDescent="0.3">
      <c r="A48" s="51" t="s">
        <v>45</v>
      </c>
      <c r="B48" t="s">
        <v>415</v>
      </c>
      <c r="C48" s="48">
        <v>0</v>
      </c>
      <c r="D48" s="52">
        <v>0</v>
      </c>
    </row>
    <row r="49" spans="1:4" x14ac:dyDescent="0.3">
      <c r="A49" s="51">
        <v>30</v>
      </c>
      <c r="B49" t="s">
        <v>416</v>
      </c>
      <c r="C49" s="48">
        <v>0</v>
      </c>
      <c r="D49" s="52">
        <v>0</v>
      </c>
    </row>
    <row r="50" spans="1:4" x14ac:dyDescent="0.3">
      <c r="A50" s="51">
        <v>15</v>
      </c>
      <c r="B50" t="s">
        <v>417</v>
      </c>
      <c r="C50" s="48">
        <v>0</v>
      </c>
      <c r="D50" s="52">
        <v>0</v>
      </c>
    </row>
    <row r="51" spans="1:4" x14ac:dyDescent="0.3">
      <c r="A51" s="51" t="s">
        <v>418</v>
      </c>
      <c r="B51" t="s">
        <v>419</v>
      </c>
      <c r="C51" s="48">
        <v>0</v>
      </c>
      <c r="D51" s="52">
        <v>0</v>
      </c>
    </row>
    <row r="52" spans="1:4" x14ac:dyDescent="0.3">
      <c r="A52" s="51" t="s">
        <v>74</v>
      </c>
      <c r="B52" t="s">
        <v>420</v>
      </c>
      <c r="C52" s="48">
        <v>8</v>
      </c>
      <c r="D52" s="52">
        <v>0.44444444444444442</v>
      </c>
    </row>
    <row r="53" spans="1:4" x14ac:dyDescent="0.3">
      <c r="B53" t="s">
        <v>421</v>
      </c>
      <c r="C53" s="48">
        <v>0</v>
      </c>
      <c r="D53" s="52">
        <v>0</v>
      </c>
    </row>
    <row r="54" spans="1:4" x14ac:dyDescent="0.3">
      <c r="B54" t="s">
        <v>422</v>
      </c>
      <c r="C54" s="48">
        <v>18</v>
      </c>
    </row>
    <row r="56" spans="1:4" x14ac:dyDescent="0.3">
      <c r="A56" s="51" t="s">
        <v>410</v>
      </c>
      <c r="B56" t="s">
        <v>431</v>
      </c>
      <c r="C56" s="48" t="s">
        <v>411</v>
      </c>
      <c r="D56" s="52" t="s">
        <v>412</v>
      </c>
    </row>
    <row r="57" spans="1:4" x14ac:dyDescent="0.3">
      <c r="A57" s="51" t="s">
        <v>28</v>
      </c>
      <c r="B57" t="s">
        <v>413</v>
      </c>
      <c r="C57" s="48">
        <v>22</v>
      </c>
      <c r="D57" s="52">
        <v>0.95652173913043481</v>
      </c>
    </row>
    <row r="58" spans="1:4" x14ac:dyDescent="0.3">
      <c r="A58" s="51" t="s">
        <v>58</v>
      </c>
      <c r="B58" t="s">
        <v>414</v>
      </c>
      <c r="C58" s="48">
        <v>0</v>
      </c>
      <c r="D58" s="52">
        <v>0</v>
      </c>
    </row>
    <row r="59" spans="1:4" x14ac:dyDescent="0.3">
      <c r="A59" s="51" t="s">
        <v>45</v>
      </c>
      <c r="B59" t="s">
        <v>415</v>
      </c>
      <c r="C59" s="48">
        <v>1</v>
      </c>
      <c r="D59" s="52">
        <v>4.3478260869565216E-2</v>
      </c>
    </row>
    <row r="60" spans="1:4" x14ac:dyDescent="0.3">
      <c r="A60" s="51">
        <v>30</v>
      </c>
      <c r="B60" t="s">
        <v>416</v>
      </c>
      <c r="C60" s="48">
        <v>0</v>
      </c>
      <c r="D60" s="52">
        <v>0</v>
      </c>
    </row>
    <row r="61" spans="1:4" x14ac:dyDescent="0.3">
      <c r="A61" s="51">
        <v>15</v>
      </c>
      <c r="B61" t="s">
        <v>417</v>
      </c>
      <c r="C61" s="48">
        <v>0</v>
      </c>
      <c r="D61" s="52">
        <v>0</v>
      </c>
    </row>
    <row r="62" spans="1:4" x14ac:dyDescent="0.3">
      <c r="A62" s="51" t="s">
        <v>418</v>
      </c>
      <c r="B62" t="s">
        <v>419</v>
      </c>
      <c r="C62" s="48">
        <v>0</v>
      </c>
      <c r="D62" s="52">
        <v>0</v>
      </c>
    </row>
    <row r="63" spans="1:4" x14ac:dyDescent="0.3">
      <c r="A63" s="51" t="s">
        <v>74</v>
      </c>
      <c r="B63" t="s">
        <v>420</v>
      </c>
      <c r="C63" s="48">
        <v>0</v>
      </c>
      <c r="D63" s="52">
        <v>0</v>
      </c>
    </row>
    <row r="64" spans="1:4" x14ac:dyDescent="0.3">
      <c r="B64" t="s">
        <v>421</v>
      </c>
      <c r="C64" s="48">
        <v>0</v>
      </c>
      <c r="D64" s="52">
        <v>0</v>
      </c>
    </row>
    <row r="65" spans="1:4" x14ac:dyDescent="0.3">
      <c r="B65" t="s">
        <v>422</v>
      </c>
      <c r="C65" s="48">
        <v>23</v>
      </c>
    </row>
    <row r="67" spans="1:4" x14ac:dyDescent="0.3">
      <c r="A67" s="51" t="s">
        <v>410</v>
      </c>
      <c r="B67" t="s">
        <v>432</v>
      </c>
      <c r="C67" s="48" t="s">
        <v>411</v>
      </c>
      <c r="D67" s="52" t="s">
        <v>412</v>
      </c>
    </row>
    <row r="68" spans="1:4" x14ac:dyDescent="0.3">
      <c r="A68" s="51" t="s">
        <v>28</v>
      </c>
      <c r="B68" t="s">
        <v>413</v>
      </c>
      <c r="C68" s="48">
        <v>26</v>
      </c>
      <c r="D68" s="52">
        <v>0.89655172413793105</v>
      </c>
    </row>
    <row r="69" spans="1:4" x14ac:dyDescent="0.3">
      <c r="A69" s="51" t="s">
        <v>58</v>
      </c>
      <c r="B69" t="s">
        <v>414</v>
      </c>
      <c r="C69" s="48">
        <v>0</v>
      </c>
      <c r="D69" s="52">
        <v>0</v>
      </c>
    </row>
    <row r="70" spans="1:4" x14ac:dyDescent="0.3">
      <c r="A70" s="51" t="s">
        <v>45</v>
      </c>
      <c r="B70" t="s">
        <v>415</v>
      </c>
      <c r="C70" s="48">
        <v>3</v>
      </c>
      <c r="D70" s="52">
        <v>0.10344827586206896</v>
      </c>
    </row>
    <row r="71" spans="1:4" x14ac:dyDescent="0.3">
      <c r="A71" s="51">
        <v>30</v>
      </c>
      <c r="B71" t="s">
        <v>416</v>
      </c>
      <c r="C71" s="48">
        <v>0</v>
      </c>
      <c r="D71" s="52">
        <v>0</v>
      </c>
    </row>
    <row r="72" spans="1:4" x14ac:dyDescent="0.3">
      <c r="A72" s="51">
        <v>15</v>
      </c>
      <c r="B72" t="s">
        <v>417</v>
      </c>
      <c r="C72" s="48">
        <v>0</v>
      </c>
      <c r="D72" s="52">
        <v>0</v>
      </c>
    </row>
    <row r="73" spans="1:4" x14ac:dyDescent="0.3">
      <c r="A73" s="51" t="s">
        <v>418</v>
      </c>
      <c r="B73" t="s">
        <v>419</v>
      </c>
      <c r="C73" s="48">
        <v>0</v>
      </c>
      <c r="D73" s="52">
        <v>0</v>
      </c>
    </row>
    <row r="74" spans="1:4" x14ac:dyDescent="0.3">
      <c r="A74" s="51" t="s">
        <v>74</v>
      </c>
      <c r="B74" t="s">
        <v>420</v>
      </c>
      <c r="C74" s="48">
        <v>0</v>
      </c>
      <c r="D74" s="52">
        <v>0</v>
      </c>
    </row>
    <row r="75" spans="1:4" x14ac:dyDescent="0.3">
      <c r="B75" t="s">
        <v>421</v>
      </c>
      <c r="C75" s="48">
        <v>0</v>
      </c>
      <c r="D75" s="52">
        <v>0</v>
      </c>
    </row>
    <row r="76" spans="1:4" x14ac:dyDescent="0.3">
      <c r="B76" t="s">
        <v>422</v>
      </c>
      <c r="C76" s="48">
        <v>29</v>
      </c>
    </row>
    <row r="78" spans="1:4" x14ac:dyDescent="0.3">
      <c r="A78" s="51" t="s">
        <v>410</v>
      </c>
      <c r="B78" t="s">
        <v>433</v>
      </c>
      <c r="C78" s="48" t="s">
        <v>411</v>
      </c>
      <c r="D78" s="52" t="s">
        <v>412</v>
      </c>
    </row>
    <row r="79" spans="1:4" x14ac:dyDescent="0.3">
      <c r="A79" s="51" t="s">
        <v>28</v>
      </c>
      <c r="B79" t="s">
        <v>413</v>
      </c>
      <c r="C79" s="48">
        <v>5</v>
      </c>
      <c r="D79" s="52">
        <v>0.7142857142857143</v>
      </c>
    </row>
    <row r="80" spans="1:4" x14ac:dyDescent="0.3">
      <c r="A80" s="51" t="s">
        <v>58</v>
      </c>
      <c r="B80" t="s">
        <v>414</v>
      </c>
      <c r="C80" s="48">
        <v>0</v>
      </c>
      <c r="D80" s="52">
        <v>0</v>
      </c>
    </row>
    <row r="81" spans="1:4" x14ac:dyDescent="0.3">
      <c r="A81" s="51" t="s">
        <v>45</v>
      </c>
      <c r="B81" t="s">
        <v>415</v>
      </c>
      <c r="C81" s="48">
        <v>0</v>
      </c>
      <c r="D81" s="52">
        <v>0</v>
      </c>
    </row>
    <row r="82" spans="1:4" x14ac:dyDescent="0.3">
      <c r="A82" s="51">
        <v>30</v>
      </c>
      <c r="B82" t="s">
        <v>416</v>
      </c>
      <c r="C82" s="48">
        <v>0</v>
      </c>
      <c r="D82" s="52">
        <v>0</v>
      </c>
    </row>
    <row r="83" spans="1:4" x14ac:dyDescent="0.3">
      <c r="A83" s="51">
        <v>15</v>
      </c>
      <c r="B83" t="s">
        <v>417</v>
      </c>
      <c r="C83" s="48">
        <v>1</v>
      </c>
      <c r="D83" s="52">
        <v>0.14285714285714285</v>
      </c>
    </row>
    <row r="84" spans="1:4" x14ac:dyDescent="0.3">
      <c r="A84" s="51" t="s">
        <v>418</v>
      </c>
      <c r="B84" t="s">
        <v>419</v>
      </c>
      <c r="C84" s="48">
        <v>0</v>
      </c>
      <c r="D84" s="52">
        <v>0</v>
      </c>
    </row>
    <row r="85" spans="1:4" x14ac:dyDescent="0.3">
      <c r="A85" s="51" t="s">
        <v>74</v>
      </c>
      <c r="B85" t="s">
        <v>420</v>
      </c>
      <c r="C85" s="48">
        <v>1</v>
      </c>
      <c r="D85" s="52">
        <v>0.14285714285714285</v>
      </c>
    </row>
    <row r="86" spans="1:4" x14ac:dyDescent="0.3">
      <c r="B86" t="s">
        <v>421</v>
      </c>
      <c r="C86" s="48">
        <v>0</v>
      </c>
      <c r="D86" s="52">
        <v>0</v>
      </c>
    </row>
    <row r="87" spans="1:4" x14ac:dyDescent="0.3">
      <c r="B87" t="s">
        <v>422</v>
      </c>
      <c r="C87" s="48">
        <v>7</v>
      </c>
    </row>
    <row r="89" spans="1:4" x14ac:dyDescent="0.3">
      <c r="A89" s="51" t="s">
        <v>410</v>
      </c>
      <c r="B89" t="s">
        <v>434</v>
      </c>
      <c r="C89" s="48" t="s">
        <v>411</v>
      </c>
      <c r="D89" s="52" t="s">
        <v>412</v>
      </c>
    </row>
    <row r="90" spans="1:4" x14ac:dyDescent="0.3">
      <c r="A90" s="51" t="s">
        <v>28</v>
      </c>
      <c r="B90" t="s">
        <v>413</v>
      </c>
      <c r="C90" s="48">
        <v>2</v>
      </c>
      <c r="D90" s="52">
        <v>1</v>
      </c>
    </row>
    <row r="91" spans="1:4" x14ac:dyDescent="0.3">
      <c r="A91" s="51" t="s">
        <v>58</v>
      </c>
      <c r="B91" t="s">
        <v>414</v>
      </c>
      <c r="C91" s="48">
        <v>0</v>
      </c>
      <c r="D91" s="52">
        <v>0</v>
      </c>
    </row>
    <row r="92" spans="1:4" x14ac:dyDescent="0.3">
      <c r="A92" s="51" t="s">
        <v>45</v>
      </c>
      <c r="B92" t="s">
        <v>415</v>
      </c>
      <c r="C92" s="48">
        <v>0</v>
      </c>
      <c r="D92" s="52">
        <v>0</v>
      </c>
    </row>
    <row r="93" spans="1:4" x14ac:dyDescent="0.3">
      <c r="A93" s="51">
        <v>30</v>
      </c>
      <c r="B93" t="s">
        <v>416</v>
      </c>
      <c r="C93" s="48">
        <v>0</v>
      </c>
      <c r="D93" s="52">
        <v>0</v>
      </c>
    </row>
    <row r="94" spans="1:4" x14ac:dyDescent="0.3">
      <c r="A94" s="51">
        <v>15</v>
      </c>
      <c r="B94" t="s">
        <v>417</v>
      </c>
      <c r="C94" s="48">
        <v>0</v>
      </c>
      <c r="D94" s="52">
        <v>0</v>
      </c>
    </row>
    <row r="95" spans="1:4" x14ac:dyDescent="0.3">
      <c r="A95" s="51" t="s">
        <v>418</v>
      </c>
      <c r="B95" t="s">
        <v>419</v>
      </c>
      <c r="C95" s="48">
        <v>0</v>
      </c>
      <c r="D95" s="52">
        <v>0</v>
      </c>
    </row>
    <row r="96" spans="1:4" x14ac:dyDescent="0.3">
      <c r="A96" s="51" t="s">
        <v>74</v>
      </c>
      <c r="B96" t="s">
        <v>420</v>
      </c>
      <c r="C96" s="48">
        <v>0</v>
      </c>
      <c r="D96" s="52">
        <v>0</v>
      </c>
    </row>
    <row r="97" spans="2:4" x14ac:dyDescent="0.3">
      <c r="B97" t="s">
        <v>421</v>
      </c>
      <c r="C97" s="48">
        <v>0</v>
      </c>
      <c r="D97" s="52">
        <v>0</v>
      </c>
    </row>
    <row r="98" spans="2:4" x14ac:dyDescent="0.3">
      <c r="B98" t="s">
        <v>422</v>
      </c>
      <c r="C98" s="48">
        <v>2</v>
      </c>
    </row>
  </sheetData>
  <pageMargins left="0.7" right="0.7" top="0.75" bottom="0.75" header="0.3" footer="0.3"/>
  <pageSetup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E00F-A5B0-4B7C-950D-0BB9388FDAD5}">
  <dimension ref="A1:T15"/>
  <sheetViews>
    <sheetView workbookViewId="0">
      <selection activeCell="E20" sqref="E20"/>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ca="1">IF($S2="CP","CP",IF($S2="NR","NR",IF($S2="OA","OA",IF($S2="R0","R0",IF($E2="","",IF($E2-NOW()&lt;0,"OD",IF($E2-NOW()&lt;15,"15",IF($E2-NOW()&lt;30,"30"," "))))))))</f>
        <v>CP</v>
      </c>
      <c r="B2" s="6" t="s">
        <v>296</v>
      </c>
      <c r="C2" s="6" t="s">
        <v>297</v>
      </c>
      <c r="D2" s="6" t="s">
        <v>31</v>
      </c>
      <c r="E2" s="8">
        <v>44344</v>
      </c>
      <c r="F2" s="8"/>
      <c r="G2" s="9" t="s">
        <v>113</v>
      </c>
      <c r="H2" s="9" t="s">
        <v>298</v>
      </c>
      <c r="I2" s="9" t="s">
        <v>299</v>
      </c>
      <c r="J2" s="9" t="s">
        <v>24</v>
      </c>
      <c r="K2" s="9" t="s">
        <v>113</v>
      </c>
      <c r="L2" s="9" t="s">
        <v>116</v>
      </c>
      <c r="M2" s="9" t="s">
        <v>117</v>
      </c>
      <c r="N2" s="9" t="s">
        <v>117</v>
      </c>
      <c r="O2" s="6"/>
      <c r="P2" s="6" t="s">
        <v>118</v>
      </c>
      <c r="Q2" s="6"/>
      <c r="R2" s="6"/>
      <c r="S2" s="11" t="s">
        <v>28</v>
      </c>
    </row>
    <row r="3" spans="1:20" s="11" customFormat="1" x14ac:dyDescent="0.3">
      <c r="A3" s="6" t="str">
        <f ca="1">IF($S3="CP","CP",IF($S3="NR","NR",IF($S3="OA","OA",IF($S3="R0","R0",IF($E3="","",IF($E3-NOW()&lt;0,"OD",IF($E3-NOW()&lt;15,"15",IF($E3-NOW()&lt;30,"30"," "))))))))</f>
        <v>CP</v>
      </c>
      <c r="B3" s="6" t="s">
        <v>300</v>
      </c>
      <c r="C3" s="6" t="s">
        <v>301</v>
      </c>
      <c r="D3" s="6" t="s">
        <v>31</v>
      </c>
      <c r="E3" s="8"/>
      <c r="F3" s="8"/>
      <c r="G3" s="9" t="s">
        <v>113</v>
      </c>
      <c r="H3" s="9" t="s">
        <v>298</v>
      </c>
      <c r="I3" s="9" t="s">
        <v>299</v>
      </c>
      <c r="J3" s="9" t="s">
        <v>24</v>
      </c>
      <c r="K3" s="9"/>
      <c r="L3" s="9" t="s">
        <v>302</v>
      </c>
      <c r="M3" s="9" t="s">
        <v>303</v>
      </c>
      <c r="N3" s="9" t="s">
        <v>303</v>
      </c>
      <c r="O3" s="6"/>
      <c r="P3" s="6"/>
      <c r="Q3" s="6"/>
      <c r="R3" s="6"/>
      <c r="S3" s="11" t="s">
        <v>28</v>
      </c>
    </row>
    <row r="4" spans="1:20" x14ac:dyDescent="0.3">
      <c r="A4" s="7"/>
      <c r="B4" s="11"/>
      <c r="C4" s="11"/>
      <c r="D4" s="26"/>
      <c r="E4" s="27"/>
      <c r="F4" s="27"/>
      <c r="G4" s="7"/>
      <c r="H4" s="7"/>
      <c r="I4" s="7"/>
      <c r="J4" s="7"/>
      <c r="K4" s="7"/>
      <c r="L4" s="7"/>
      <c r="M4" s="7"/>
      <c r="N4" s="7"/>
      <c r="O4" s="7"/>
      <c r="P4" s="7"/>
      <c r="Q4" s="7"/>
      <c r="R4" s="7"/>
      <c r="S4" s="7"/>
    </row>
    <row r="5" spans="1:20" ht="15" thickBot="1" x14ac:dyDescent="0.35">
      <c r="A5" s="7"/>
      <c r="B5" s="11"/>
      <c r="C5" s="11"/>
      <c r="D5" s="26"/>
      <c r="E5" s="27"/>
      <c r="F5" s="27"/>
      <c r="G5" s="7"/>
      <c r="H5" s="7"/>
      <c r="I5" s="7"/>
      <c r="J5" s="7"/>
      <c r="K5" s="7"/>
      <c r="L5" s="7"/>
      <c r="M5" s="7"/>
      <c r="N5" s="7"/>
      <c r="O5" s="7"/>
      <c r="P5" s="7"/>
      <c r="Q5" s="7"/>
      <c r="R5" s="7"/>
    </row>
    <row r="6" spans="1:20" s="7" customFormat="1" x14ac:dyDescent="0.3">
      <c r="A6" s="57" t="s">
        <v>410</v>
      </c>
      <c r="B6" s="58"/>
      <c r="C6" s="28" t="s">
        <v>411</v>
      </c>
      <c r="D6" s="58" t="s">
        <v>412</v>
      </c>
      <c r="E6" s="59"/>
      <c r="F6" s="29"/>
      <c r="O6" s="29"/>
    </row>
    <row r="7" spans="1:20" s="7" customFormat="1" x14ac:dyDescent="0.3">
      <c r="A7" s="30" t="s">
        <v>28</v>
      </c>
      <c r="B7" s="6" t="s">
        <v>413</v>
      </c>
      <c r="C7" s="2">
        <f t="shared" ref="C7:C13" ca="1" si="0">COUNTIF($A$2:$A$3,$A7)</f>
        <v>2</v>
      </c>
      <c r="D7" s="53">
        <f ca="1">$C7/$C$15</f>
        <v>1</v>
      </c>
      <c r="E7" s="54"/>
      <c r="F7" s="31"/>
      <c r="O7" s="31"/>
    </row>
    <row r="8" spans="1:20" s="7" customFormat="1" x14ac:dyDescent="0.3">
      <c r="A8" s="32" t="s">
        <v>58</v>
      </c>
      <c r="B8" s="6" t="s">
        <v>414</v>
      </c>
      <c r="C8" s="2">
        <f t="shared" ca="1" si="0"/>
        <v>0</v>
      </c>
      <c r="D8" s="53">
        <f t="shared" ref="D8:D14" ca="1" si="1">$C8/$C$15</f>
        <v>0</v>
      </c>
      <c r="E8" s="54"/>
      <c r="F8" s="31"/>
      <c r="O8" s="31"/>
    </row>
    <row r="9" spans="1:20" s="7" customFormat="1" x14ac:dyDescent="0.3">
      <c r="A9" s="33" t="s">
        <v>45</v>
      </c>
      <c r="B9" s="6" t="s">
        <v>415</v>
      </c>
      <c r="C9" s="2">
        <f t="shared" ca="1" si="0"/>
        <v>0</v>
      </c>
      <c r="D9" s="53">
        <f t="shared" ca="1" si="1"/>
        <v>0</v>
      </c>
      <c r="E9" s="54"/>
      <c r="F9" s="34"/>
      <c r="O9" s="31"/>
    </row>
    <row r="10" spans="1:20" s="7" customFormat="1" x14ac:dyDescent="0.3">
      <c r="A10" s="35">
        <v>30</v>
      </c>
      <c r="B10" s="6" t="s">
        <v>416</v>
      </c>
      <c r="C10" s="2">
        <f t="shared" ca="1" si="0"/>
        <v>0</v>
      </c>
      <c r="D10" s="53">
        <f t="shared" ca="1" si="1"/>
        <v>0</v>
      </c>
      <c r="E10" s="54"/>
      <c r="F10" s="34"/>
      <c r="G10" s="36"/>
      <c r="O10" s="31"/>
    </row>
    <row r="11" spans="1:20" s="7" customFormat="1" x14ac:dyDescent="0.3">
      <c r="A11" s="37">
        <v>15</v>
      </c>
      <c r="B11" s="18" t="s">
        <v>417</v>
      </c>
      <c r="C11" s="2">
        <f t="shared" ca="1" si="0"/>
        <v>0</v>
      </c>
      <c r="D11" s="53">
        <f t="shared" ca="1" si="1"/>
        <v>0</v>
      </c>
      <c r="E11" s="54"/>
      <c r="F11" s="34"/>
      <c r="G11" s="38"/>
      <c r="O11" s="31"/>
    </row>
    <row r="12" spans="1:20" s="7" customFormat="1" x14ac:dyDescent="0.3">
      <c r="A12" s="39" t="s">
        <v>418</v>
      </c>
      <c r="B12" s="18" t="s">
        <v>419</v>
      </c>
      <c r="C12" s="2">
        <f t="shared" ca="1" si="0"/>
        <v>0</v>
      </c>
      <c r="D12" s="53">
        <f t="shared" ca="1" si="1"/>
        <v>0</v>
      </c>
      <c r="E12" s="54"/>
      <c r="F12" s="34"/>
      <c r="G12" s="40"/>
      <c r="O12" s="31"/>
    </row>
    <row r="13" spans="1:20" s="7" customFormat="1" x14ac:dyDescent="0.3">
      <c r="A13" s="41" t="s">
        <v>74</v>
      </c>
      <c r="B13" s="18" t="s">
        <v>420</v>
      </c>
      <c r="C13" s="2">
        <f t="shared" ca="1" si="0"/>
        <v>0</v>
      </c>
      <c r="D13" s="53">
        <f t="shared" ca="1" si="1"/>
        <v>0</v>
      </c>
      <c r="E13" s="54"/>
      <c r="F13" s="34"/>
      <c r="G13" s="40"/>
      <c r="O13" s="31"/>
    </row>
    <row r="14" spans="1:20" s="7" customFormat="1" x14ac:dyDescent="0.3">
      <c r="A14" s="42"/>
      <c r="B14" s="18" t="s">
        <v>421</v>
      </c>
      <c r="C14" s="2">
        <f ca="1">C15-(SUM(C7:C13))</f>
        <v>0</v>
      </c>
      <c r="D14" s="53">
        <f t="shared" ca="1" si="1"/>
        <v>0</v>
      </c>
      <c r="E14" s="54"/>
      <c r="F14" s="34"/>
      <c r="O14" s="31"/>
    </row>
    <row r="15" spans="1:20" s="7" customFormat="1" ht="18.600000000000001" thickBot="1" x14ac:dyDescent="0.4">
      <c r="A15" s="43"/>
      <c r="B15" s="44" t="s">
        <v>422</v>
      </c>
      <c r="C15" s="45">
        <f>COUNTA($C$2:$C$3)</f>
        <v>2</v>
      </c>
      <c r="D15" s="55"/>
      <c r="E15" s="56"/>
      <c r="F15" s="46"/>
      <c r="O15" s="47"/>
    </row>
  </sheetData>
  <mergeCells count="11">
    <mergeCell ref="D10:E10"/>
    <mergeCell ref="A6:B6"/>
    <mergeCell ref="D6:E6"/>
    <mergeCell ref="D7:E7"/>
    <mergeCell ref="D8:E8"/>
    <mergeCell ref="D9:E9"/>
    <mergeCell ref="D11:E11"/>
    <mergeCell ref="D12:E12"/>
    <mergeCell ref="D13:E13"/>
    <mergeCell ref="D14:E14"/>
    <mergeCell ref="D15:E15"/>
  </mergeCells>
  <conditionalFormatting sqref="E2:F3">
    <cfRule type="expression" dxfId="18" priority="4" stopIfTrue="1">
      <formula>IF($S2="CP",TRUE,FALSE)</formula>
    </cfRule>
    <cfRule type="expression" dxfId="17" priority="5" stopIfTrue="1">
      <formula>IF($S2="NR",TRUE,FALSE)</formula>
    </cfRule>
  </conditionalFormatting>
  <conditionalFormatting sqref="E2:F3 A2:A3">
    <cfRule type="expression" dxfId="16" priority="2" stopIfTrue="1">
      <formula>IF($T2="SH",TRUE,FALSE)</formula>
    </cfRule>
    <cfRule type="expression" dxfId="15" priority="3" stopIfTrue="1">
      <formula>IF($T2="SS",TRUE,FALSE)</formula>
    </cfRule>
  </conditionalFormatting>
  <conditionalFormatting sqref="A2:A3">
    <cfRule type="expression" dxfId="14" priority="1" stopIfTrue="1">
      <formula>IF($S2="R0",TRUE,FALSE)</formula>
    </cfRule>
    <cfRule type="expression" dxfId="13" priority="6" stopIfTrue="1">
      <formula>IF($S2="CP",TRUE,FALSE)</formula>
    </cfRule>
    <cfRule type="expression" dxfId="12" priority="7" stopIfTrue="1">
      <formula>IF($S2="NR",TRUE,FALSE)</formula>
    </cfRule>
    <cfRule type="expression" dxfId="11" priority="8" stopIfTrue="1">
      <formula>IF($S2="OA",TRUE,FALSE)</formula>
    </cfRule>
    <cfRule type="expression" dxfId="10" priority="13" stopIfTrue="1">
      <formula>IF($E2-NOW()&lt;0,TRUE,FALSE)</formula>
    </cfRule>
    <cfRule type="expression" dxfId="9" priority="16">
      <formula>IF($E2-NOW()&lt;15,TRUE,FALSE)</formula>
    </cfRule>
    <cfRule type="expression" dxfId="8" priority="19">
      <formula>IF($E2-NOW()&lt;30,TRUE,FALSE)</formula>
    </cfRule>
  </conditionalFormatting>
  <conditionalFormatting sqref="E2:E3">
    <cfRule type="expression" dxfId="7" priority="11" stopIfTrue="1">
      <formula>IF($E2-NOW()&lt;0,TRUE,FALSE)</formula>
    </cfRule>
    <cfRule type="expression" dxfId="6" priority="14">
      <formula>IF($E2-NOW()&lt;15,TRUE,FALSE)</formula>
    </cfRule>
    <cfRule type="expression" dxfId="5" priority="17">
      <formula>IF($E2-NOW()&lt;30,TRUE,FALSE)</formula>
    </cfRule>
  </conditionalFormatting>
  <conditionalFormatting sqref="F2:F3">
    <cfRule type="expression" dxfId="4" priority="10" stopIfTrue="1">
      <formula>IF($F2="",TRUE,FALSE)</formula>
    </cfRule>
    <cfRule type="expression" dxfId="3" priority="12" stopIfTrue="1">
      <formula>IF($F2-NOW()&lt;0,TRUE,FALSE)</formula>
    </cfRule>
    <cfRule type="expression" dxfId="2" priority="15">
      <formula>IF($F2-NOW()&lt;15,TRUE,FALSE)</formula>
    </cfRule>
    <cfRule type="expression" dxfId="1" priority="18">
      <formula>IF($F2-NOW()&lt;30,TRUE,FALSE)</formula>
    </cfRule>
  </conditionalFormatting>
  <conditionalFormatting sqref="E2:E3 A2:A3">
    <cfRule type="expression" dxfId="0" priority="9" stopIfTrue="1">
      <formula>IF($E2="",TRUE,FALSE)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7ECA-30E2-4ED2-9EF1-83DADEE9DD6D}">
  <dimension ref="A1:T140"/>
  <sheetViews>
    <sheetView topLeftCell="A73" workbookViewId="0">
      <selection activeCell="B99" sqref="B99"/>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ca="1">IF($S2="CP","CP",IF($S2="NR","NR",IF($S2="OA","OA",IF($S2="R0","R0",IF($E2="","",IF($E2-NOW()&lt;0,"OD",IF($E2-NOW()&lt;15,"15",IF($E2-NOW()&lt;30,"30"," "))))))))</f>
        <v>CP</v>
      </c>
      <c r="B2" s="6" t="s">
        <v>29</v>
      </c>
      <c r="C2" s="6" t="s">
        <v>30</v>
      </c>
      <c r="D2" s="6" t="s">
        <v>31</v>
      </c>
      <c r="E2" s="8">
        <v>44409</v>
      </c>
      <c r="F2" s="8">
        <v>44409</v>
      </c>
      <c r="G2" s="9" t="s">
        <v>32</v>
      </c>
      <c r="H2" s="9" t="s">
        <v>33</v>
      </c>
      <c r="I2" s="9" t="s">
        <v>33</v>
      </c>
      <c r="J2" s="9" t="s">
        <v>24</v>
      </c>
      <c r="K2" s="9"/>
      <c r="L2" s="9" t="s">
        <v>34</v>
      </c>
      <c r="M2" s="9" t="s">
        <v>35</v>
      </c>
      <c r="N2" s="9" t="s">
        <v>36</v>
      </c>
      <c r="O2" s="6"/>
      <c r="P2" s="6"/>
      <c r="Q2" s="6"/>
      <c r="R2" s="6" t="s">
        <v>37</v>
      </c>
      <c r="S2" s="11" t="s">
        <v>28</v>
      </c>
    </row>
    <row r="3" spans="1:20" s="11" customFormat="1" x14ac:dyDescent="0.3">
      <c r="A3" s="6" t="str">
        <f ca="1">IF($S3="CP","CP",IF($S3="NR","NR",IF($S3="OA","OA",IF($S3="R0","R0",IF($E3="","",IF($E3-NOW()&lt;0,"OD",IF($E3-NOW()&lt;15,"15",IF($E3-NOW()&lt;30,"30"," "))))))))</f>
        <v>CP</v>
      </c>
      <c r="B3" s="6" t="s">
        <v>38</v>
      </c>
      <c r="C3" s="6" t="s">
        <v>39</v>
      </c>
      <c r="D3" s="6" t="s">
        <v>21</v>
      </c>
      <c r="E3" s="8">
        <v>44454</v>
      </c>
      <c r="F3" s="8"/>
      <c r="G3" s="9" t="s">
        <v>40</v>
      </c>
      <c r="H3" s="9" t="s">
        <v>32</v>
      </c>
      <c r="I3" s="9" t="s">
        <v>33</v>
      </c>
      <c r="J3" s="9" t="s">
        <v>24</v>
      </c>
      <c r="K3" s="9"/>
      <c r="L3" s="9" t="s">
        <v>34</v>
      </c>
      <c r="M3" s="9" t="s">
        <v>35</v>
      </c>
      <c r="N3" s="9" t="s">
        <v>36</v>
      </c>
      <c r="O3" s="6"/>
      <c r="P3" s="6"/>
      <c r="Q3" s="6" t="s">
        <v>26</v>
      </c>
      <c r="R3" s="6" t="s">
        <v>41</v>
      </c>
      <c r="S3" s="11" t="s">
        <v>28</v>
      </c>
    </row>
    <row r="4" spans="1:20" s="11" customFormat="1" x14ac:dyDescent="0.3">
      <c r="A4" s="6" t="str">
        <f ca="1">IF($S4="CP","CP",IF($S4="NR","NR",IF($S4="OA","OA",IF($S4="R0","R0",IF($E4="","",IF($E4-NOW()&lt;0,"OD",IF($E4-NOW()&lt;15,"15",IF($E4-NOW()&lt;30,"30"," "))))))))</f>
        <v>OA</v>
      </c>
      <c r="B4" s="6" t="s">
        <v>42</v>
      </c>
      <c r="C4" s="6" t="s">
        <v>43</v>
      </c>
      <c r="D4" s="6" t="s">
        <v>31</v>
      </c>
      <c r="E4" s="8">
        <v>44392</v>
      </c>
      <c r="F4" s="8"/>
      <c r="G4" s="9" t="s">
        <v>40</v>
      </c>
      <c r="H4" s="9" t="s">
        <v>32</v>
      </c>
      <c r="I4" s="9" t="s">
        <v>33</v>
      </c>
      <c r="J4" s="9" t="s">
        <v>24</v>
      </c>
      <c r="K4" s="9"/>
      <c r="L4" s="9" t="s">
        <v>34</v>
      </c>
      <c r="M4" s="9" t="s">
        <v>35</v>
      </c>
      <c r="N4" s="9" t="s">
        <v>36</v>
      </c>
      <c r="O4" s="6"/>
      <c r="P4" s="6"/>
      <c r="Q4" s="6"/>
      <c r="R4" s="12" t="s">
        <v>44</v>
      </c>
      <c r="S4" s="11" t="s">
        <v>45</v>
      </c>
    </row>
    <row r="5" spans="1:20" s="11" customFormat="1" x14ac:dyDescent="0.3">
      <c r="A5" s="6" t="str">
        <f ca="1">IF($S5="CP","CP",IF($S5="NR","NR",IF($S5="OA","OA",IF($S5="R0","R0",IF($E5="","",IF($E5-NOW()&lt;0,"OD",IF($E5-NOW()&lt;15,"15",IF($E5-NOW()&lt;30,"30"," "))))))))</f>
        <v>CP</v>
      </c>
      <c r="B5" s="6" t="s">
        <v>46</v>
      </c>
      <c r="C5" s="6" t="s">
        <v>47</v>
      </c>
      <c r="D5" s="6" t="s">
        <v>21</v>
      </c>
      <c r="E5" s="8">
        <v>44454</v>
      </c>
      <c r="F5" s="8"/>
      <c r="G5" s="9" t="s">
        <v>40</v>
      </c>
      <c r="H5" s="9" t="s">
        <v>32</v>
      </c>
      <c r="I5" s="9" t="s">
        <v>33</v>
      </c>
      <c r="J5" s="9" t="s">
        <v>24</v>
      </c>
      <c r="K5" s="9"/>
      <c r="L5" s="9" t="s">
        <v>34</v>
      </c>
      <c r="M5" s="9" t="s">
        <v>35</v>
      </c>
      <c r="N5" s="9" t="s">
        <v>36</v>
      </c>
      <c r="O5" s="6"/>
      <c r="P5" s="6"/>
      <c r="Q5" s="6"/>
      <c r="R5" s="13" t="s">
        <v>48</v>
      </c>
      <c r="S5" s="11" t="s">
        <v>28</v>
      </c>
    </row>
    <row r="6" spans="1:20" s="11" customFormat="1" x14ac:dyDescent="0.3">
      <c r="A6" s="6" t="str">
        <f ca="1">IF($S6="CP","CP",IF($S6="NR","NR",IF($S6="OA","OA",IF($S6="R0","R0",IF($E6="","",IF($E6-NOW()&lt;0,"OD",IF($E6-NOW()&lt;15,"15",IF($E6-NOW()&lt;30,"30"," "))))))))</f>
        <v>CP</v>
      </c>
      <c r="B6" s="6" t="s">
        <v>290</v>
      </c>
      <c r="C6" s="6" t="s">
        <v>291</v>
      </c>
      <c r="D6" s="6" t="s">
        <v>31</v>
      </c>
      <c r="E6" s="8">
        <v>44378</v>
      </c>
      <c r="F6" s="8"/>
      <c r="G6" s="9" t="s">
        <v>32</v>
      </c>
      <c r="H6" s="9" t="s">
        <v>40</v>
      </c>
      <c r="I6" s="9"/>
      <c r="J6" s="9" t="s">
        <v>24</v>
      </c>
      <c r="K6" s="9"/>
      <c r="L6" s="9" t="s">
        <v>292</v>
      </c>
      <c r="M6" s="9" t="s">
        <v>293</v>
      </c>
      <c r="N6" s="9" t="s">
        <v>294</v>
      </c>
      <c r="O6" s="6"/>
      <c r="P6" s="6"/>
      <c r="Q6" s="6"/>
      <c r="R6" s="6" t="s">
        <v>295</v>
      </c>
      <c r="S6" s="11" t="s">
        <v>28</v>
      </c>
    </row>
    <row r="7" spans="1:20" s="11" customFormat="1" x14ac:dyDescent="0.3">
      <c r="A7" s="6"/>
      <c r="B7" s="6"/>
      <c r="C7" s="6"/>
      <c r="D7" s="6"/>
      <c r="E7" s="8"/>
      <c r="F7" s="8"/>
      <c r="G7" s="9"/>
      <c r="H7" s="9"/>
      <c r="I7" s="9"/>
      <c r="J7" s="9"/>
      <c r="K7" s="9"/>
      <c r="L7" s="9"/>
      <c r="M7" s="9"/>
      <c r="N7" s="9"/>
      <c r="O7" s="6"/>
      <c r="P7" s="6"/>
      <c r="Q7" s="6"/>
      <c r="R7" s="6"/>
    </row>
    <row r="8" spans="1:20" s="11" customFormat="1" x14ac:dyDescent="0.3">
      <c r="A8" s="6" t="str">
        <f t="shared" ref="A8:A14" ca="1" si="0">IF($S8="CP","CP",IF($S8="NR","NR",IF($S8="OA","OA",IF($S8="R0","R0",IF($E8="","",IF($E8-NOW()&lt;0,"OD",IF($E8-NOW()&lt;15,"15",IF($E8-NOW()&lt;30,"30"," "))))))))</f>
        <v>OA</v>
      </c>
      <c r="B8" s="6" t="s">
        <v>329</v>
      </c>
      <c r="C8" s="6" t="s">
        <v>330</v>
      </c>
      <c r="D8" s="6" t="s">
        <v>31</v>
      </c>
      <c r="E8" s="8">
        <v>44480</v>
      </c>
      <c r="F8" s="8">
        <v>44495</v>
      </c>
      <c r="G8" s="9" t="s">
        <v>97</v>
      </c>
      <c r="H8" s="9" t="s">
        <v>23</v>
      </c>
      <c r="I8" s="9" t="s">
        <v>84</v>
      </c>
      <c r="J8" s="9" t="s">
        <v>24</v>
      </c>
      <c r="K8" s="9"/>
      <c r="L8" s="9"/>
      <c r="M8" s="9"/>
      <c r="N8" s="9"/>
      <c r="O8" s="6"/>
      <c r="P8" s="6"/>
      <c r="Q8" s="6"/>
      <c r="R8" s="12" t="s">
        <v>331</v>
      </c>
      <c r="S8" s="11" t="s">
        <v>45</v>
      </c>
    </row>
    <row r="9" spans="1:20" s="11" customFormat="1" x14ac:dyDescent="0.3">
      <c r="A9" s="6" t="str">
        <f t="shared" ca="1" si="0"/>
        <v>R0</v>
      </c>
      <c r="B9" s="6" t="s">
        <v>332</v>
      </c>
      <c r="C9" s="6" t="s">
        <v>333</v>
      </c>
      <c r="D9" s="6" t="s">
        <v>74</v>
      </c>
      <c r="E9" s="8">
        <v>44480</v>
      </c>
      <c r="F9" s="8">
        <v>44495</v>
      </c>
      <c r="G9" s="9" t="s">
        <v>334</v>
      </c>
      <c r="H9" s="9" t="s">
        <v>55</v>
      </c>
      <c r="I9" s="9" t="s">
        <v>84</v>
      </c>
      <c r="J9" s="9" t="s">
        <v>24</v>
      </c>
      <c r="K9" s="9"/>
      <c r="L9" s="9"/>
      <c r="M9" s="9"/>
      <c r="N9" s="9"/>
      <c r="O9" s="6"/>
      <c r="P9" s="6"/>
      <c r="Q9" s="6"/>
      <c r="R9" s="12" t="s">
        <v>335</v>
      </c>
      <c r="S9" s="11" t="s">
        <v>74</v>
      </c>
    </row>
    <row r="10" spans="1:20" s="11" customFormat="1" x14ac:dyDescent="0.3">
      <c r="A10" s="6" t="str">
        <f t="shared" ca="1" si="0"/>
        <v>NR</v>
      </c>
      <c r="B10" s="6" t="s">
        <v>53</v>
      </c>
      <c r="C10" s="6" t="s">
        <v>54</v>
      </c>
      <c r="D10" s="6" t="s">
        <v>21</v>
      </c>
      <c r="E10" s="8">
        <v>44348</v>
      </c>
      <c r="F10" s="8"/>
      <c r="G10" s="9" t="s">
        <v>23</v>
      </c>
      <c r="H10" s="9" t="s">
        <v>55</v>
      </c>
      <c r="I10" s="9"/>
      <c r="J10" s="9" t="s">
        <v>56</v>
      </c>
      <c r="K10" s="9"/>
      <c r="L10" s="9"/>
      <c r="M10" s="9"/>
      <c r="N10" s="9"/>
      <c r="O10" s="6"/>
      <c r="P10" s="6"/>
      <c r="Q10" s="6"/>
      <c r="R10" s="13" t="s">
        <v>57</v>
      </c>
      <c r="S10" s="11" t="s">
        <v>58</v>
      </c>
    </row>
    <row r="11" spans="1:20" s="11" customFormat="1" x14ac:dyDescent="0.3">
      <c r="A11" s="6" t="str">
        <f t="shared" ca="1" si="0"/>
        <v>CP</v>
      </c>
      <c r="B11" s="6" t="s">
        <v>59</v>
      </c>
      <c r="C11" s="6" t="s">
        <v>60</v>
      </c>
      <c r="D11" s="6" t="s">
        <v>31</v>
      </c>
      <c r="E11" s="8">
        <v>44348</v>
      </c>
      <c r="F11" s="8"/>
      <c r="G11" s="9" t="s">
        <v>23</v>
      </c>
      <c r="H11" s="9" t="s">
        <v>55</v>
      </c>
      <c r="I11" s="9"/>
      <c r="J11" s="9" t="s">
        <v>56</v>
      </c>
      <c r="K11" s="9"/>
      <c r="L11" s="9"/>
      <c r="M11" s="9"/>
      <c r="N11" s="9"/>
      <c r="O11" s="6"/>
      <c r="P11" s="6"/>
      <c r="Q11" s="6"/>
      <c r="R11" s="13" t="s">
        <v>61</v>
      </c>
      <c r="S11" s="11" t="s">
        <v>28</v>
      </c>
    </row>
    <row r="12" spans="1:20" s="11" customFormat="1" x14ac:dyDescent="0.3">
      <c r="A12" s="6" t="str">
        <f t="shared" ca="1" si="0"/>
        <v>OD</v>
      </c>
      <c r="B12" s="6" t="s">
        <v>62</v>
      </c>
      <c r="C12" s="6" t="s">
        <v>63</v>
      </c>
      <c r="D12" s="6" t="s">
        <v>31</v>
      </c>
      <c r="E12" s="8">
        <v>44440</v>
      </c>
      <c r="F12" s="8">
        <v>44470</v>
      </c>
      <c r="G12" s="9" t="s">
        <v>23</v>
      </c>
      <c r="H12" s="9" t="s">
        <v>55</v>
      </c>
      <c r="I12" s="9"/>
      <c r="J12" s="9" t="s">
        <v>56</v>
      </c>
      <c r="K12" s="9"/>
      <c r="L12" s="9"/>
      <c r="M12" s="9"/>
      <c r="N12" s="9"/>
      <c r="O12" s="6"/>
      <c r="P12" s="6"/>
      <c r="Q12" s="6"/>
      <c r="R12" s="10" t="s">
        <v>64</v>
      </c>
    </row>
    <row r="13" spans="1:20" s="11" customFormat="1" x14ac:dyDescent="0.3">
      <c r="A13" s="6" t="str">
        <f t="shared" ca="1" si="0"/>
        <v>CP</v>
      </c>
      <c r="B13" s="6" t="s">
        <v>65</v>
      </c>
      <c r="C13" s="6" t="s">
        <v>66</v>
      </c>
      <c r="D13" s="6" t="s">
        <v>21</v>
      </c>
      <c r="E13" s="8">
        <v>44348</v>
      </c>
      <c r="F13" s="8"/>
      <c r="G13" s="9" t="s">
        <v>23</v>
      </c>
      <c r="H13" s="9" t="s">
        <v>55</v>
      </c>
      <c r="I13" s="9"/>
      <c r="J13" s="9" t="s">
        <v>56</v>
      </c>
      <c r="K13" s="9"/>
      <c r="L13" s="9"/>
      <c r="M13" s="9"/>
      <c r="N13" s="9"/>
      <c r="O13" s="6"/>
      <c r="P13" s="6"/>
      <c r="Q13" s="6"/>
      <c r="R13" s="16" t="s">
        <v>67</v>
      </c>
      <c r="S13" s="11" t="s">
        <v>28</v>
      </c>
    </row>
    <row r="14" spans="1:20" s="11" customFormat="1" x14ac:dyDescent="0.3">
      <c r="A14" s="6" t="str">
        <f t="shared" ca="1" si="0"/>
        <v>CP</v>
      </c>
      <c r="B14" s="6" t="s">
        <v>68</v>
      </c>
      <c r="C14" s="6" t="s">
        <v>69</v>
      </c>
      <c r="D14" s="6" t="s">
        <v>31</v>
      </c>
      <c r="E14" s="8">
        <v>44348</v>
      </c>
      <c r="F14" s="8"/>
      <c r="G14" s="9" t="s">
        <v>23</v>
      </c>
      <c r="H14" s="9" t="s">
        <v>55</v>
      </c>
      <c r="I14" s="9"/>
      <c r="J14" s="9" t="s">
        <v>56</v>
      </c>
      <c r="K14" s="9"/>
      <c r="L14" s="9"/>
      <c r="M14" s="9"/>
      <c r="N14" s="9"/>
      <c r="O14" s="6"/>
      <c r="P14" s="6"/>
      <c r="Q14" s="6"/>
      <c r="R14" s="16" t="s">
        <v>70</v>
      </c>
      <c r="S14" s="11" t="s">
        <v>28</v>
      </c>
    </row>
    <row r="15" spans="1:20" s="11" customFormat="1" x14ac:dyDescent="0.3">
      <c r="A15" s="6" t="str">
        <f ca="1">IF($S13="CP","CP",IF($S13="NR","NR",IF($S13="OA","OA",IF($S13="R0","R0",IF($E13="","",IF($E13-NOW()&lt;0,"OD",IF($E13-NOW()&lt;15,"15",IF($E13-NOW()&lt;30,"30"," "))))))))</f>
        <v>CP</v>
      </c>
      <c r="B15" s="6" t="s">
        <v>336</v>
      </c>
      <c r="C15" s="6" t="s">
        <v>337</v>
      </c>
      <c r="D15" s="6" t="s">
        <v>74</v>
      </c>
      <c r="E15" s="8">
        <v>44501</v>
      </c>
      <c r="F15" s="8">
        <v>44501</v>
      </c>
      <c r="G15" s="9" t="s">
        <v>33</v>
      </c>
      <c r="H15" s="9" t="s">
        <v>23</v>
      </c>
      <c r="I15" s="9" t="s">
        <v>84</v>
      </c>
      <c r="J15" s="9" t="s">
        <v>24</v>
      </c>
      <c r="K15" s="9"/>
      <c r="L15" s="9"/>
      <c r="M15" s="9"/>
      <c r="N15" s="9"/>
      <c r="O15" s="6"/>
      <c r="P15" s="6"/>
      <c r="Q15" s="6"/>
      <c r="R15" s="10" t="s">
        <v>338</v>
      </c>
      <c r="S15" s="11" t="s">
        <v>74</v>
      </c>
    </row>
    <row r="16" spans="1:20" s="11" customFormat="1" x14ac:dyDescent="0.3">
      <c r="A16" s="6" t="str">
        <f ca="1">IF($S14="CP","CP",IF($S14="NR","NR",IF($S14="OA","OA",IF($S14="R0","R0",IF($E14="","",IF($E14-NOW()&lt;0,"OD",IF($E14-NOW()&lt;15,"15",IF($E14-NOW()&lt;30,"30"," "))))))))</f>
        <v>CP</v>
      </c>
      <c r="B16" s="6" t="s">
        <v>339</v>
      </c>
      <c r="C16" s="6" t="s">
        <v>340</v>
      </c>
      <c r="D16" s="6" t="s">
        <v>74</v>
      </c>
      <c r="E16" s="8">
        <v>44501</v>
      </c>
      <c r="F16" s="8">
        <v>44501</v>
      </c>
      <c r="G16" s="9" t="s">
        <v>23</v>
      </c>
      <c r="H16" s="9" t="s">
        <v>55</v>
      </c>
      <c r="I16" s="9" t="s">
        <v>84</v>
      </c>
      <c r="J16" s="9" t="s">
        <v>24</v>
      </c>
      <c r="K16" s="9"/>
      <c r="L16" s="9"/>
      <c r="M16" s="9"/>
      <c r="N16" s="9"/>
      <c r="O16" s="6"/>
      <c r="P16" s="6"/>
      <c r="Q16" s="6"/>
      <c r="R16" s="19" t="s">
        <v>341</v>
      </c>
      <c r="S16" s="11" t="s">
        <v>74</v>
      </c>
    </row>
    <row r="17" spans="1:19" s="11" customFormat="1" x14ac:dyDescent="0.3">
      <c r="A17" s="6" t="str">
        <f ca="1">IF($S17="CP","CP",IF($S17="NR","NR",IF($S17="OA","OA",IF($S17="R0","R0",IF($E17="","",IF($E17-NOW()&lt;0,"OD",IF($E17-NOW()&lt;15,"15",IF($E17-NOW()&lt;30,"30"," "))))))))</f>
        <v>CP</v>
      </c>
      <c r="B17" s="6" t="s">
        <v>99</v>
      </c>
      <c r="C17" s="6" t="s">
        <v>100</v>
      </c>
      <c r="D17" s="6" t="s">
        <v>101</v>
      </c>
      <c r="E17" s="8">
        <v>44340</v>
      </c>
      <c r="F17" s="8">
        <v>43966</v>
      </c>
      <c r="G17" s="9" t="s">
        <v>102</v>
      </c>
      <c r="H17" s="9"/>
      <c r="I17" s="9"/>
      <c r="J17" s="9"/>
      <c r="K17" s="9"/>
      <c r="L17" s="9"/>
      <c r="M17" s="9"/>
      <c r="N17" s="9"/>
      <c r="O17" s="6"/>
      <c r="P17" s="6" t="s">
        <v>103</v>
      </c>
      <c r="Q17" s="6" t="s">
        <v>104</v>
      </c>
      <c r="R17" s="6"/>
      <c r="S17" s="11" t="s">
        <v>28</v>
      </c>
    </row>
    <row r="18" spans="1:19" s="11" customFormat="1" x14ac:dyDescent="0.3">
      <c r="A18" s="6"/>
      <c r="B18" s="6"/>
      <c r="C18" s="6"/>
      <c r="D18" s="6"/>
      <c r="E18" s="8"/>
      <c r="F18" s="8"/>
      <c r="G18" s="9"/>
      <c r="H18" s="9"/>
      <c r="I18" s="9"/>
      <c r="J18" s="9"/>
      <c r="K18" s="9"/>
      <c r="L18" s="9"/>
      <c r="M18" s="9"/>
      <c r="N18" s="9"/>
      <c r="O18" s="6"/>
      <c r="P18" s="6"/>
      <c r="Q18" s="6"/>
      <c r="R18" s="6"/>
    </row>
    <row r="19" spans="1:19" s="11" customFormat="1" x14ac:dyDescent="0.3">
      <c r="A19" s="6" t="str">
        <f t="shared" ref="A19:A36" ca="1" si="1">IF($S19="CP","CP",IF($S19="NR","NR",IF($S19="OA","OA",IF($S19="R0","R0",IF($E19="","",IF($E19-NOW()&lt;0,"OD",IF($E19-NOW()&lt;15,"15",IF($E19-NOW()&lt;30,"30"," "))))))))</f>
        <v>CP</v>
      </c>
      <c r="B19" s="6" t="s">
        <v>304</v>
      </c>
      <c r="C19" s="6" t="s">
        <v>305</v>
      </c>
      <c r="D19" s="6" t="s">
        <v>31</v>
      </c>
      <c r="E19" s="8">
        <v>44423</v>
      </c>
      <c r="F19" s="8">
        <v>44409</v>
      </c>
      <c r="G19" s="9" t="s">
        <v>124</v>
      </c>
      <c r="H19" s="9" t="s">
        <v>306</v>
      </c>
      <c r="I19" s="9" t="s">
        <v>115</v>
      </c>
      <c r="J19" s="9" t="s">
        <v>56</v>
      </c>
      <c r="K19" s="9" t="s">
        <v>124</v>
      </c>
      <c r="L19" s="9" t="s">
        <v>307</v>
      </c>
      <c r="M19" s="9" t="s">
        <v>308</v>
      </c>
      <c r="N19" s="9" t="s">
        <v>308</v>
      </c>
      <c r="O19" s="6" t="s">
        <v>309</v>
      </c>
      <c r="P19" s="6" t="s">
        <v>310</v>
      </c>
      <c r="Q19" s="6"/>
      <c r="R19" s="6"/>
      <c r="S19" s="11" t="s">
        <v>28</v>
      </c>
    </row>
    <row r="20" spans="1:19" s="11" customFormat="1" x14ac:dyDescent="0.3">
      <c r="A20" s="6" t="str">
        <f t="shared" ca="1" si="1"/>
        <v>CP</v>
      </c>
      <c r="B20" s="6" t="s">
        <v>130</v>
      </c>
      <c r="C20" s="6" t="s">
        <v>311</v>
      </c>
      <c r="D20" s="6" t="s">
        <v>31</v>
      </c>
      <c r="E20" s="8">
        <v>44423</v>
      </c>
      <c r="F20" s="8">
        <v>44409</v>
      </c>
      <c r="G20" s="9" t="s">
        <v>124</v>
      </c>
      <c r="H20" s="9" t="s">
        <v>306</v>
      </c>
      <c r="I20" s="9" t="s">
        <v>115</v>
      </c>
      <c r="J20" s="9" t="s">
        <v>56</v>
      </c>
      <c r="K20" s="9" t="s">
        <v>124</v>
      </c>
      <c r="L20" s="9" t="s">
        <v>307</v>
      </c>
      <c r="M20" s="9" t="s">
        <v>308</v>
      </c>
      <c r="N20" s="9" t="s">
        <v>308</v>
      </c>
      <c r="O20" s="6" t="s">
        <v>309</v>
      </c>
      <c r="P20" s="6" t="s">
        <v>312</v>
      </c>
      <c r="Q20" s="6"/>
      <c r="R20" s="50"/>
      <c r="S20" s="11" t="s">
        <v>28</v>
      </c>
    </row>
    <row r="21" spans="1:19" s="11" customFormat="1" x14ac:dyDescent="0.3">
      <c r="A21" s="6" t="str">
        <f t="shared" ca="1" si="1"/>
        <v>CP</v>
      </c>
      <c r="B21" s="6" t="s">
        <v>132</v>
      </c>
      <c r="C21" s="6" t="s">
        <v>313</v>
      </c>
      <c r="D21" s="6" t="s">
        <v>31</v>
      </c>
      <c r="E21" s="8">
        <v>44423</v>
      </c>
      <c r="F21" s="8">
        <v>44326</v>
      </c>
      <c r="G21" s="9" t="s">
        <v>124</v>
      </c>
      <c r="H21" s="9" t="s">
        <v>306</v>
      </c>
      <c r="I21" s="9" t="s">
        <v>115</v>
      </c>
      <c r="J21" s="9" t="s">
        <v>56</v>
      </c>
      <c r="K21" s="9" t="s">
        <v>124</v>
      </c>
      <c r="L21" s="9" t="s">
        <v>307</v>
      </c>
      <c r="M21" s="9" t="s">
        <v>308</v>
      </c>
      <c r="N21" s="9" t="s">
        <v>308</v>
      </c>
      <c r="O21" s="6" t="s">
        <v>309</v>
      </c>
      <c r="P21" s="6" t="s">
        <v>314</v>
      </c>
      <c r="Q21" s="6"/>
      <c r="R21" s="6"/>
      <c r="S21" s="11" t="s">
        <v>28</v>
      </c>
    </row>
    <row r="22" spans="1:19" s="11" customFormat="1" x14ac:dyDescent="0.3">
      <c r="A22" s="6" t="str">
        <f t="shared" ca="1" si="1"/>
        <v>CP</v>
      </c>
      <c r="B22" s="6" t="s">
        <v>134</v>
      </c>
      <c r="C22" s="6" t="s">
        <v>315</v>
      </c>
      <c r="D22" s="6" t="s">
        <v>31</v>
      </c>
      <c r="E22" s="8">
        <v>44423</v>
      </c>
      <c r="F22" s="8">
        <v>44409</v>
      </c>
      <c r="G22" s="9" t="s">
        <v>124</v>
      </c>
      <c r="H22" s="9" t="s">
        <v>306</v>
      </c>
      <c r="I22" s="9" t="s">
        <v>115</v>
      </c>
      <c r="J22" s="9" t="s">
        <v>56</v>
      </c>
      <c r="K22" s="9" t="s">
        <v>124</v>
      </c>
      <c r="L22" s="9" t="s">
        <v>307</v>
      </c>
      <c r="M22" s="9" t="s">
        <v>308</v>
      </c>
      <c r="N22" s="9" t="s">
        <v>308</v>
      </c>
      <c r="O22" s="6" t="s">
        <v>309</v>
      </c>
      <c r="P22" s="6" t="s">
        <v>316</v>
      </c>
      <c r="Q22" s="6"/>
      <c r="R22" s="6"/>
      <c r="S22" s="11" t="s">
        <v>28</v>
      </c>
    </row>
    <row r="23" spans="1:19" s="11" customFormat="1" x14ac:dyDescent="0.3">
      <c r="A23" s="6" t="str">
        <f t="shared" ca="1" si="1"/>
        <v>R0</v>
      </c>
      <c r="B23" s="6" t="s">
        <v>361</v>
      </c>
      <c r="C23" s="6" t="s">
        <v>362</v>
      </c>
      <c r="D23" s="6" t="s">
        <v>31</v>
      </c>
      <c r="E23" s="8">
        <v>44495</v>
      </c>
      <c r="F23" s="8"/>
      <c r="G23" s="9" t="s">
        <v>114</v>
      </c>
      <c r="H23" s="9" t="s">
        <v>164</v>
      </c>
      <c r="I23" s="9" t="s">
        <v>363</v>
      </c>
      <c r="J23" s="9" t="s">
        <v>24</v>
      </c>
      <c r="K23" s="9"/>
      <c r="L23" s="9"/>
      <c r="M23" s="9"/>
      <c r="N23" s="9"/>
      <c r="O23" s="6"/>
      <c r="P23" s="6"/>
      <c r="Q23" s="6"/>
      <c r="R23" s="14" t="s">
        <v>364</v>
      </c>
      <c r="S23" s="11" t="s">
        <v>74</v>
      </c>
    </row>
    <row r="24" spans="1:19" s="11" customFormat="1" x14ac:dyDescent="0.3">
      <c r="A24" s="6" t="str">
        <f t="shared" ca="1" si="1"/>
        <v>R0</v>
      </c>
      <c r="B24" s="6" t="s">
        <v>365</v>
      </c>
      <c r="C24" s="6" t="s">
        <v>366</v>
      </c>
      <c r="D24" s="6" t="s">
        <v>31</v>
      </c>
      <c r="E24" s="8">
        <v>44495</v>
      </c>
      <c r="F24" s="8"/>
      <c r="G24" s="9" t="s">
        <v>114</v>
      </c>
      <c r="H24" s="9" t="s">
        <v>164</v>
      </c>
      <c r="I24" s="9" t="s">
        <v>363</v>
      </c>
      <c r="J24" s="9" t="s">
        <v>24</v>
      </c>
      <c r="K24" s="9"/>
      <c r="L24" s="9"/>
      <c r="M24" s="9"/>
      <c r="N24" s="9"/>
      <c r="O24" s="6"/>
      <c r="P24" s="6"/>
      <c r="Q24" s="6"/>
      <c r="R24" s="14" t="s">
        <v>367</v>
      </c>
      <c r="S24" s="11" t="s">
        <v>74</v>
      </c>
    </row>
    <row r="25" spans="1:19" s="11" customFormat="1" x14ac:dyDescent="0.3">
      <c r="A25" s="6" t="str">
        <f t="shared" ca="1" si="1"/>
        <v>R0</v>
      </c>
      <c r="B25" s="6" t="s">
        <v>368</v>
      </c>
      <c r="C25" s="6" t="s">
        <v>369</v>
      </c>
      <c r="D25" s="6" t="s">
        <v>31</v>
      </c>
      <c r="E25" s="8">
        <v>44495</v>
      </c>
      <c r="F25" s="8"/>
      <c r="G25" s="9" t="s">
        <v>114</v>
      </c>
      <c r="H25" s="9" t="s">
        <v>164</v>
      </c>
      <c r="I25" s="9" t="s">
        <v>363</v>
      </c>
      <c r="J25" s="9" t="s">
        <v>24</v>
      </c>
      <c r="K25" s="9"/>
      <c r="L25" s="9"/>
      <c r="M25" s="9"/>
      <c r="N25" s="9"/>
      <c r="O25" s="6"/>
      <c r="P25" s="6"/>
      <c r="Q25" s="6"/>
      <c r="R25" s="12" t="s">
        <v>370</v>
      </c>
      <c r="S25" s="11" t="s">
        <v>74</v>
      </c>
    </row>
    <row r="26" spans="1:19" s="11" customFormat="1" x14ac:dyDescent="0.3">
      <c r="A26" s="6" t="str">
        <f t="shared" ca="1" si="1"/>
        <v>R0</v>
      </c>
      <c r="B26" s="6" t="s">
        <v>371</v>
      </c>
      <c r="C26" s="6" t="s">
        <v>372</v>
      </c>
      <c r="D26" s="6" t="s">
        <v>31</v>
      </c>
      <c r="E26" s="8">
        <v>44495</v>
      </c>
      <c r="F26" s="8"/>
      <c r="G26" s="9" t="s">
        <v>114</v>
      </c>
      <c r="H26" s="9" t="s">
        <v>164</v>
      </c>
      <c r="I26" s="9" t="s">
        <v>363</v>
      </c>
      <c r="J26" s="9" t="s">
        <v>24</v>
      </c>
      <c r="K26" s="9"/>
      <c r="L26" s="9"/>
      <c r="M26" s="9"/>
      <c r="N26" s="9"/>
      <c r="O26" s="6"/>
      <c r="P26" s="6"/>
      <c r="Q26" s="6"/>
      <c r="R26" s="12" t="s">
        <v>373</v>
      </c>
      <c r="S26" s="11" t="s">
        <v>74</v>
      </c>
    </row>
    <row r="27" spans="1:19" s="11" customFormat="1" x14ac:dyDescent="0.3">
      <c r="A27" s="6" t="str">
        <f t="shared" ca="1" si="1"/>
        <v>R0</v>
      </c>
      <c r="B27" s="6" t="s">
        <v>374</v>
      </c>
      <c r="C27" s="6" t="s">
        <v>375</v>
      </c>
      <c r="D27" s="6" t="s">
        <v>31</v>
      </c>
      <c r="E27" s="8">
        <v>44495</v>
      </c>
      <c r="F27" s="8"/>
      <c r="G27" s="9" t="s">
        <v>114</v>
      </c>
      <c r="H27" s="9" t="s">
        <v>164</v>
      </c>
      <c r="I27" s="9" t="s">
        <v>363</v>
      </c>
      <c r="J27" s="9" t="s">
        <v>24</v>
      </c>
      <c r="K27" s="9"/>
      <c r="L27" s="9"/>
      <c r="M27" s="9"/>
      <c r="N27" s="9"/>
      <c r="O27" s="6"/>
      <c r="P27" s="6"/>
      <c r="Q27" s="6"/>
      <c r="R27" s="12" t="s">
        <v>376</v>
      </c>
      <c r="S27" s="11" t="s">
        <v>74</v>
      </c>
    </row>
    <row r="28" spans="1:19" s="11" customFormat="1" x14ac:dyDescent="0.3">
      <c r="A28" s="6" t="str">
        <f t="shared" ca="1" si="1"/>
        <v>R0</v>
      </c>
      <c r="B28" s="6" t="s">
        <v>377</v>
      </c>
      <c r="C28" s="6" t="s">
        <v>378</v>
      </c>
      <c r="D28" s="6" t="s">
        <v>31</v>
      </c>
      <c r="E28" s="8">
        <v>44495</v>
      </c>
      <c r="F28" s="8"/>
      <c r="G28" s="9" t="s">
        <v>114</v>
      </c>
      <c r="H28" s="9" t="s">
        <v>164</v>
      </c>
      <c r="I28" s="9" t="s">
        <v>363</v>
      </c>
      <c r="J28" s="9" t="s">
        <v>24</v>
      </c>
      <c r="K28" s="9"/>
      <c r="L28" s="9"/>
      <c r="M28" s="9"/>
      <c r="N28" s="9"/>
      <c r="O28" s="6"/>
      <c r="P28" s="6"/>
      <c r="Q28" s="6"/>
      <c r="R28" s="12" t="s">
        <v>379</v>
      </c>
      <c r="S28" s="11" t="s">
        <v>74</v>
      </c>
    </row>
    <row r="29" spans="1:19" s="11" customFormat="1" x14ac:dyDescent="0.3">
      <c r="A29" s="6" t="str">
        <f t="shared" ca="1" si="1"/>
        <v>CP</v>
      </c>
      <c r="B29" s="6" t="s">
        <v>107</v>
      </c>
      <c r="C29" s="6" t="s">
        <v>108</v>
      </c>
      <c r="D29" s="6" t="s">
        <v>31</v>
      </c>
      <c r="E29" s="8">
        <v>44340</v>
      </c>
      <c r="F29" s="8">
        <v>43966</v>
      </c>
      <c r="G29" s="9" t="s">
        <v>102</v>
      </c>
      <c r="H29" s="9"/>
      <c r="I29" s="9"/>
      <c r="J29" s="9" t="s">
        <v>24</v>
      </c>
      <c r="K29" s="9"/>
      <c r="L29" s="9"/>
      <c r="M29" s="9"/>
      <c r="N29" s="9"/>
      <c r="O29" s="6"/>
      <c r="P29" s="6" t="s">
        <v>109</v>
      </c>
      <c r="Q29" s="6" t="s">
        <v>110</v>
      </c>
      <c r="R29" s="6"/>
      <c r="S29" s="11" t="s">
        <v>28</v>
      </c>
    </row>
    <row r="30" spans="1:19" s="11" customFormat="1" x14ac:dyDescent="0.3">
      <c r="A30" s="6" t="str">
        <f t="shared" ca="1" si="1"/>
        <v>CP</v>
      </c>
      <c r="B30" s="6" t="s">
        <v>166</v>
      </c>
      <c r="C30" s="6" t="s">
        <v>317</v>
      </c>
      <c r="D30" s="6" t="s">
        <v>31</v>
      </c>
      <c r="E30" s="8">
        <v>44125</v>
      </c>
      <c r="F30" s="8"/>
      <c r="G30" s="9" t="s">
        <v>318</v>
      </c>
      <c r="H30" s="9" t="s">
        <v>306</v>
      </c>
      <c r="I30" s="9" t="s">
        <v>115</v>
      </c>
      <c r="J30" s="9" t="s">
        <v>56</v>
      </c>
      <c r="K30" s="9" t="s">
        <v>126</v>
      </c>
      <c r="L30" s="9" t="s">
        <v>307</v>
      </c>
      <c r="M30" s="9" t="s">
        <v>319</v>
      </c>
      <c r="N30" s="9" t="s">
        <v>319</v>
      </c>
      <c r="O30" s="6" t="s">
        <v>309</v>
      </c>
      <c r="P30" s="6" t="s">
        <v>172</v>
      </c>
      <c r="Q30" s="6"/>
      <c r="R30" s="6"/>
      <c r="S30" s="11" t="s">
        <v>28</v>
      </c>
    </row>
    <row r="31" spans="1:19" s="11" customFormat="1" x14ac:dyDescent="0.3">
      <c r="A31" s="6" t="str">
        <f t="shared" ca="1" si="1"/>
        <v>CP</v>
      </c>
      <c r="B31" s="6" t="s">
        <v>173</v>
      </c>
      <c r="C31" s="6" t="s">
        <v>320</v>
      </c>
      <c r="D31" s="6" t="s">
        <v>31</v>
      </c>
      <c r="E31" s="8">
        <v>44125</v>
      </c>
      <c r="F31" s="8"/>
      <c r="G31" s="9" t="s">
        <v>318</v>
      </c>
      <c r="H31" s="9" t="s">
        <v>306</v>
      </c>
      <c r="I31" s="9" t="s">
        <v>115</v>
      </c>
      <c r="J31" s="9" t="s">
        <v>56</v>
      </c>
      <c r="K31" s="9" t="s">
        <v>126</v>
      </c>
      <c r="L31" s="9" t="s">
        <v>307</v>
      </c>
      <c r="M31" s="9" t="s">
        <v>319</v>
      </c>
      <c r="N31" s="9" t="s">
        <v>319</v>
      </c>
      <c r="O31" s="6" t="s">
        <v>309</v>
      </c>
      <c r="P31" s="6" t="s">
        <v>175</v>
      </c>
      <c r="Q31" s="6"/>
      <c r="R31" s="6"/>
      <c r="S31" s="11" t="s">
        <v>28</v>
      </c>
    </row>
    <row r="32" spans="1:19" s="11" customFormat="1" x14ac:dyDescent="0.3">
      <c r="A32" s="6" t="str">
        <f t="shared" ca="1" si="1"/>
        <v>R0</v>
      </c>
      <c r="B32" s="9" t="s">
        <v>321</v>
      </c>
      <c r="C32" s="9" t="s">
        <v>322</v>
      </c>
      <c r="D32" s="9" t="s">
        <v>31</v>
      </c>
      <c r="E32" s="22">
        <v>44495</v>
      </c>
      <c r="F32" s="22">
        <v>44593</v>
      </c>
      <c r="G32" s="9" t="s">
        <v>184</v>
      </c>
      <c r="H32" s="9" t="s">
        <v>23</v>
      </c>
      <c r="I32" s="9" t="s">
        <v>23</v>
      </c>
      <c r="J32" s="9" t="s">
        <v>24</v>
      </c>
      <c r="K32" s="9"/>
      <c r="L32" s="9"/>
      <c r="M32" s="9"/>
      <c r="N32" s="9"/>
      <c r="O32" s="6"/>
      <c r="P32" s="6"/>
      <c r="Q32" s="6"/>
      <c r="R32" s="12" t="s">
        <v>323</v>
      </c>
      <c r="S32" s="11" t="s">
        <v>74</v>
      </c>
    </row>
    <row r="33" spans="1:19" s="11" customFormat="1" x14ac:dyDescent="0.3">
      <c r="A33" s="6" t="str">
        <f t="shared" ca="1" si="1"/>
        <v>CP</v>
      </c>
      <c r="B33" s="6" t="s">
        <v>388</v>
      </c>
      <c r="C33" s="6" t="s">
        <v>389</v>
      </c>
      <c r="D33" s="6" t="s">
        <v>31</v>
      </c>
      <c r="E33" s="8">
        <v>44344</v>
      </c>
      <c r="F33" s="8"/>
      <c r="G33" s="9" t="s">
        <v>113</v>
      </c>
      <c r="H33" s="9" t="s">
        <v>114</v>
      </c>
      <c r="I33" s="9"/>
      <c r="J33" s="9" t="s">
        <v>24</v>
      </c>
      <c r="K33" s="9" t="s">
        <v>390</v>
      </c>
      <c r="L33" s="9" t="s">
        <v>391</v>
      </c>
      <c r="M33" s="9" t="s">
        <v>392</v>
      </c>
      <c r="N33" s="9" t="s">
        <v>392</v>
      </c>
      <c r="O33" s="6"/>
      <c r="P33" s="6"/>
      <c r="Q33" s="6"/>
      <c r="R33" s="6"/>
      <c r="S33" s="11" t="s">
        <v>28</v>
      </c>
    </row>
    <row r="34" spans="1:19" s="11" customFormat="1" x14ac:dyDescent="0.3">
      <c r="A34" s="6" t="str">
        <f t="shared" ca="1" si="1"/>
        <v>CP</v>
      </c>
      <c r="B34" s="6" t="s">
        <v>111</v>
      </c>
      <c r="C34" s="6" t="s">
        <v>112</v>
      </c>
      <c r="D34" s="6" t="s">
        <v>31</v>
      </c>
      <c r="E34" s="8">
        <v>44344</v>
      </c>
      <c r="F34" s="8"/>
      <c r="G34" s="9" t="s">
        <v>113</v>
      </c>
      <c r="H34" s="9" t="s">
        <v>114</v>
      </c>
      <c r="I34" s="9" t="s">
        <v>115</v>
      </c>
      <c r="J34" s="9" t="s">
        <v>24</v>
      </c>
      <c r="K34" s="9" t="s">
        <v>113</v>
      </c>
      <c r="L34" s="9" t="s">
        <v>116</v>
      </c>
      <c r="M34" s="9" t="s">
        <v>117</v>
      </c>
      <c r="N34" s="9" t="s">
        <v>117</v>
      </c>
      <c r="O34" s="6"/>
      <c r="P34" s="6" t="s">
        <v>118</v>
      </c>
      <c r="Q34" s="6"/>
      <c r="R34" s="6"/>
      <c r="S34" s="11" t="s">
        <v>28</v>
      </c>
    </row>
    <row r="35" spans="1:19" s="11" customFormat="1" x14ac:dyDescent="0.3">
      <c r="A35" s="6" t="str">
        <f t="shared" ca="1" si="1"/>
        <v>R0</v>
      </c>
      <c r="B35" s="6" t="s">
        <v>383</v>
      </c>
      <c r="C35" s="6" t="s">
        <v>384</v>
      </c>
      <c r="D35" s="6" t="s">
        <v>31</v>
      </c>
      <c r="E35" s="8">
        <v>44495</v>
      </c>
      <c r="F35" s="8"/>
      <c r="G35" s="9" t="s">
        <v>114</v>
      </c>
      <c r="H35" s="9" t="s">
        <v>113</v>
      </c>
      <c r="I35" s="9" t="s">
        <v>363</v>
      </c>
      <c r="J35" s="9" t="s">
        <v>24</v>
      </c>
      <c r="K35" s="9"/>
      <c r="L35" s="9"/>
      <c r="M35" s="9"/>
      <c r="N35" s="9"/>
      <c r="O35" s="6"/>
      <c r="P35" s="6"/>
      <c r="Q35" s="6"/>
      <c r="R35" s="12" t="s">
        <v>385</v>
      </c>
      <c r="S35" s="11" t="s">
        <v>74</v>
      </c>
    </row>
    <row r="36" spans="1:19" s="11" customFormat="1" x14ac:dyDescent="0.3">
      <c r="A36" s="6" t="str">
        <f t="shared" ca="1" si="1"/>
        <v>CP</v>
      </c>
      <c r="B36" s="6" t="s">
        <v>119</v>
      </c>
      <c r="C36" s="6" t="s">
        <v>120</v>
      </c>
      <c r="D36" s="6" t="s">
        <v>31</v>
      </c>
      <c r="E36" s="8">
        <v>44344</v>
      </c>
      <c r="F36" s="8"/>
      <c r="G36" s="9" t="s">
        <v>113</v>
      </c>
      <c r="H36" s="9" t="s">
        <v>114</v>
      </c>
      <c r="I36" s="9" t="s">
        <v>115</v>
      </c>
      <c r="J36" s="9" t="s">
        <v>24</v>
      </c>
      <c r="K36" s="9" t="s">
        <v>113</v>
      </c>
      <c r="L36" s="9" t="s">
        <v>116</v>
      </c>
      <c r="M36" s="9" t="s">
        <v>117</v>
      </c>
      <c r="N36" s="9" t="s">
        <v>117</v>
      </c>
      <c r="O36" s="6"/>
      <c r="P36" s="6" t="s">
        <v>121</v>
      </c>
      <c r="Q36" s="6"/>
      <c r="R36" s="6"/>
      <c r="S36" s="11" t="s">
        <v>28</v>
      </c>
    </row>
    <row r="37" spans="1:19" s="11" customFormat="1" x14ac:dyDescent="0.3">
      <c r="A37" s="6"/>
      <c r="B37" s="6"/>
      <c r="C37" s="6"/>
      <c r="D37" s="6"/>
      <c r="E37" s="8"/>
      <c r="F37" s="8"/>
      <c r="G37" s="9"/>
      <c r="H37" s="9"/>
      <c r="I37" s="9"/>
      <c r="J37" s="9"/>
      <c r="K37" s="9"/>
      <c r="L37" s="9"/>
      <c r="M37" s="9"/>
      <c r="N37" s="9"/>
      <c r="O37" s="6"/>
      <c r="P37" s="6"/>
      <c r="Q37" s="6"/>
      <c r="R37" s="6"/>
    </row>
    <row r="38" spans="1:19" s="11" customFormat="1" x14ac:dyDescent="0.3">
      <c r="A38" s="6" t="str">
        <f ca="1">IF($S38="CP","CP",IF($S38="NR","NR",IF($S38="OA","OA",IF($S38="R0","R0",IF($E38="","",IF($E38-NOW()&lt;0,"OD",IF($E38-NOW()&lt;15,"15",IF($E38-NOW()&lt;30,"30"," "))))))))</f>
        <v>CP</v>
      </c>
      <c r="B38" s="6" t="s">
        <v>296</v>
      </c>
      <c r="C38" s="6" t="s">
        <v>297</v>
      </c>
      <c r="D38" s="6" t="s">
        <v>31</v>
      </c>
      <c r="E38" s="8">
        <v>44344</v>
      </c>
      <c r="F38" s="8"/>
      <c r="G38" s="9" t="s">
        <v>113</v>
      </c>
      <c r="H38" s="9" t="s">
        <v>298</v>
      </c>
      <c r="I38" s="9" t="s">
        <v>299</v>
      </c>
      <c r="J38" s="9" t="s">
        <v>24</v>
      </c>
      <c r="K38" s="9" t="s">
        <v>113</v>
      </c>
      <c r="L38" s="9" t="s">
        <v>116</v>
      </c>
      <c r="M38" s="9" t="s">
        <v>117</v>
      </c>
      <c r="N38" s="9" t="s">
        <v>117</v>
      </c>
      <c r="O38" s="6"/>
      <c r="P38" s="6" t="s">
        <v>118</v>
      </c>
      <c r="Q38" s="6"/>
      <c r="R38" s="6"/>
      <c r="S38" s="11" t="s">
        <v>28</v>
      </c>
    </row>
    <row r="39" spans="1:19" s="11" customFormat="1" x14ac:dyDescent="0.3">
      <c r="A39" s="6" t="str">
        <f ca="1">IF($S39="CP","CP",IF($S39="NR","NR",IF($S39="OA","OA",IF($S39="R0","R0",IF($E39="","",IF($E39-NOW()&lt;0,"OD",IF($E39-NOW()&lt;15,"15",IF($E39-NOW()&lt;30,"30"," "))))))))</f>
        <v>CP</v>
      </c>
      <c r="B39" s="6" t="s">
        <v>300</v>
      </c>
      <c r="C39" s="6" t="s">
        <v>301</v>
      </c>
      <c r="D39" s="6" t="s">
        <v>31</v>
      </c>
      <c r="E39" s="8"/>
      <c r="F39" s="8"/>
      <c r="G39" s="9" t="s">
        <v>113</v>
      </c>
      <c r="H39" s="9" t="s">
        <v>298</v>
      </c>
      <c r="I39" s="9" t="s">
        <v>299</v>
      </c>
      <c r="J39" s="9" t="s">
        <v>24</v>
      </c>
      <c r="K39" s="9"/>
      <c r="L39" s="9" t="s">
        <v>302</v>
      </c>
      <c r="M39" s="9" t="s">
        <v>303</v>
      </c>
      <c r="N39" s="9" t="s">
        <v>303</v>
      </c>
      <c r="O39" s="6"/>
      <c r="P39" s="6"/>
      <c r="Q39" s="6"/>
      <c r="R39" s="6"/>
      <c r="S39" s="11" t="s">
        <v>28</v>
      </c>
    </row>
    <row r="40" spans="1:19" s="11" customFormat="1" x14ac:dyDescent="0.3">
      <c r="A40" s="6"/>
      <c r="B40" s="6"/>
      <c r="C40" s="6"/>
      <c r="D40" s="6"/>
      <c r="E40" s="8"/>
      <c r="F40" s="8"/>
      <c r="G40" s="9"/>
      <c r="H40" s="9"/>
      <c r="I40" s="9"/>
      <c r="J40" s="9"/>
      <c r="K40" s="9"/>
      <c r="L40" s="9"/>
      <c r="M40" s="9"/>
      <c r="N40" s="9"/>
      <c r="O40" s="6"/>
      <c r="P40" s="6"/>
      <c r="Q40" s="6"/>
      <c r="R40" s="6"/>
    </row>
    <row r="41" spans="1:19" s="11" customFormat="1" x14ac:dyDescent="0.3">
      <c r="A41" s="6" t="str">
        <f ca="1">IF($S41="CP","CP",IF($S41="NR","NR",IF($S41="OA","OA",IF($S41="R0","R0",IF($E41="","",IF($E41-NOW()&lt;0,"OD",IF($E41-NOW()&lt;15,"15",IF($E41-NOW()&lt;30,"30"," "))))))))</f>
        <v>CP</v>
      </c>
      <c r="B41" s="6" t="s">
        <v>401</v>
      </c>
      <c r="C41" s="6" t="s">
        <v>402</v>
      </c>
      <c r="D41" s="6" t="s">
        <v>21</v>
      </c>
      <c r="E41" s="8"/>
      <c r="F41" s="8"/>
      <c r="G41" s="9"/>
      <c r="H41" s="9"/>
      <c r="I41" s="9"/>
      <c r="J41" s="9"/>
      <c r="K41" s="9"/>
      <c r="L41" s="9"/>
      <c r="M41" s="9"/>
      <c r="N41" s="9"/>
      <c r="O41" s="6"/>
      <c r="P41" s="6"/>
      <c r="Q41" s="6"/>
      <c r="R41" s="6"/>
      <c r="S41" s="11" t="s">
        <v>28</v>
      </c>
    </row>
    <row r="42" spans="1:19" s="11" customFormat="1" x14ac:dyDescent="0.3">
      <c r="A42" s="6"/>
      <c r="B42" s="6"/>
      <c r="C42" s="6"/>
      <c r="D42" s="6"/>
      <c r="E42" s="8"/>
      <c r="F42" s="8"/>
      <c r="G42" s="9"/>
      <c r="H42" s="9"/>
      <c r="I42" s="9"/>
      <c r="J42" s="9"/>
      <c r="K42" s="9"/>
      <c r="L42" s="9"/>
      <c r="M42" s="9"/>
      <c r="N42" s="9"/>
      <c r="O42" s="6"/>
      <c r="P42" s="6"/>
      <c r="Q42" s="6"/>
      <c r="R42" s="6"/>
    </row>
    <row r="43" spans="1:19" s="11" customFormat="1" x14ac:dyDescent="0.3">
      <c r="A43" s="6" t="str">
        <f t="shared" ref="A43:A63" ca="1" si="2">IF($S43="CP","CP",IF($S43="NR","NR",IF($S43="OA","OA",IF($S43="R0","R0",IF($E43="","",IF($E43-NOW()&lt;0,"OD",IF($E43-NOW()&lt;15,"15",IF($E43-NOW()&lt;30,"30"," "))))))))</f>
        <v>CP</v>
      </c>
      <c r="B43" s="6" t="s">
        <v>122</v>
      </c>
      <c r="C43" s="6" t="s">
        <v>123</v>
      </c>
      <c r="D43" s="6" t="s">
        <v>31</v>
      </c>
      <c r="E43" s="8">
        <v>44403</v>
      </c>
      <c r="F43" s="8">
        <v>44409</v>
      </c>
      <c r="G43" s="9" t="s">
        <v>124</v>
      </c>
      <c r="H43" s="9" t="s">
        <v>125</v>
      </c>
      <c r="I43" s="9" t="s">
        <v>126</v>
      </c>
      <c r="J43" s="9" t="s">
        <v>24</v>
      </c>
      <c r="K43" s="9" t="s">
        <v>127</v>
      </c>
      <c r="L43" s="9" t="s">
        <v>128</v>
      </c>
      <c r="M43" s="9" t="s">
        <v>129</v>
      </c>
      <c r="N43" s="9" t="s">
        <v>129</v>
      </c>
      <c r="O43" s="6"/>
      <c r="P43" s="6"/>
      <c r="Q43" s="6"/>
      <c r="R43" s="6"/>
      <c r="S43" s="11" t="s">
        <v>28</v>
      </c>
    </row>
    <row r="44" spans="1:19" s="11" customFormat="1" x14ac:dyDescent="0.3">
      <c r="A44" s="6" t="str">
        <f t="shared" ca="1" si="2"/>
        <v>CP</v>
      </c>
      <c r="B44" s="6" t="s">
        <v>130</v>
      </c>
      <c r="C44" s="6" t="s">
        <v>131</v>
      </c>
      <c r="D44" s="6" t="s">
        <v>31</v>
      </c>
      <c r="E44" s="8">
        <v>44403</v>
      </c>
      <c r="F44" s="8">
        <v>44409</v>
      </c>
      <c r="G44" s="9" t="s">
        <v>124</v>
      </c>
      <c r="H44" s="9" t="s">
        <v>125</v>
      </c>
      <c r="I44" s="9" t="s">
        <v>126</v>
      </c>
      <c r="J44" s="9" t="s">
        <v>24</v>
      </c>
      <c r="K44" s="9" t="s">
        <v>124</v>
      </c>
      <c r="L44" s="9"/>
      <c r="M44" s="9"/>
      <c r="N44" s="9"/>
      <c r="O44" s="6"/>
      <c r="P44" s="6"/>
      <c r="Q44" s="6"/>
      <c r="R44" s="6"/>
      <c r="S44" s="11" t="s">
        <v>28</v>
      </c>
    </row>
    <row r="45" spans="1:19" s="11" customFormat="1" x14ac:dyDescent="0.3">
      <c r="A45" s="6" t="str">
        <f t="shared" ca="1" si="2"/>
        <v>CP</v>
      </c>
      <c r="B45" s="6" t="s">
        <v>132</v>
      </c>
      <c r="C45" s="6" t="s">
        <v>133</v>
      </c>
      <c r="D45" s="6" t="s">
        <v>31</v>
      </c>
      <c r="E45" s="8">
        <v>44378</v>
      </c>
      <c r="F45" s="8">
        <v>44326</v>
      </c>
      <c r="G45" s="9" t="s">
        <v>124</v>
      </c>
      <c r="H45" s="9" t="s">
        <v>125</v>
      </c>
      <c r="I45" s="9" t="s">
        <v>126</v>
      </c>
      <c r="J45" s="9" t="s">
        <v>24</v>
      </c>
      <c r="K45" s="9" t="s">
        <v>124</v>
      </c>
      <c r="L45" s="9"/>
      <c r="M45" s="9"/>
      <c r="N45" s="9"/>
      <c r="O45" s="6"/>
      <c r="P45" s="6"/>
      <c r="Q45" s="6"/>
      <c r="R45" s="6"/>
      <c r="S45" s="11" t="s">
        <v>28</v>
      </c>
    </row>
    <row r="46" spans="1:19" s="11" customFormat="1" x14ac:dyDescent="0.3">
      <c r="A46" s="6" t="str">
        <f t="shared" ca="1" si="2"/>
        <v>CP</v>
      </c>
      <c r="B46" s="6" t="s">
        <v>134</v>
      </c>
      <c r="C46" s="6" t="s">
        <v>135</v>
      </c>
      <c r="D46" s="6" t="s">
        <v>31</v>
      </c>
      <c r="E46" s="8">
        <v>44378</v>
      </c>
      <c r="F46" s="8"/>
      <c r="G46" s="9" t="s">
        <v>124</v>
      </c>
      <c r="H46" s="9" t="s">
        <v>125</v>
      </c>
      <c r="I46" s="9" t="s">
        <v>126</v>
      </c>
      <c r="J46" s="9" t="s">
        <v>24</v>
      </c>
      <c r="K46" s="9" t="s">
        <v>124</v>
      </c>
      <c r="L46" s="9"/>
      <c r="M46" s="9"/>
      <c r="N46" s="9"/>
      <c r="O46" s="6"/>
      <c r="P46" s="6"/>
      <c r="Q46" s="6"/>
      <c r="R46" s="6"/>
      <c r="S46" s="11" t="s">
        <v>28</v>
      </c>
    </row>
    <row r="47" spans="1:19" s="11" customFormat="1" x14ac:dyDescent="0.3">
      <c r="A47" s="6" t="str">
        <f t="shared" ca="1" si="2"/>
        <v>CP</v>
      </c>
      <c r="B47" s="6" t="s">
        <v>136</v>
      </c>
      <c r="C47" s="6" t="s">
        <v>137</v>
      </c>
      <c r="D47" s="6" t="s">
        <v>101</v>
      </c>
      <c r="E47" s="8">
        <v>44409</v>
      </c>
      <c r="F47" s="8"/>
      <c r="G47" s="9" t="s">
        <v>25</v>
      </c>
      <c r="H47" s="9"/>
      <c r="I47" s="9"/>
      <c r="J47" s="9" t="s">
        <v>24</v>
      </c>
      <c r="K47" s="9"/>
      <c r="L47" s="9"/>
      <c r="M47" s="9"/>
      <c r="N47" s="9"/>
      <c r="O47" s="6"/>
      <c r="P47" s="6"/>
      <c r="Q47" s="6" t="s">
        <v>26</v>
      </c>
      <c r="R47" s="10" t="s">
        <v>138</v>
      </c>
      <c r="S47" s="11" t="s">
        <v>28</v>
      </c>
    </row>
    <row r="48" spans="1:19" s="11" customFormat="1" x14ac:dyDescent="0.3">
      <c r="A48" s="6" t="str">
        <f t="shared" ca="1" si="2"/>
        <v>CP</v>
      </c>
      <c r="B48" s="6" t="s">
        <v>139</v>
      </c>
      <c r="C48" s="6" t="s">
        <v>140</v>
      </c>
      <c r="D48" s="6" t="s">
        <v>31</v>
      </c>
      <c r="E48" s="8">
        <v>44333</v>
      </c>
      <c r="F48" s="8"/>
      <c r="G48" s="9" t="s">
        <v>98</v>
      </c>
      <c r="H48" s="9" t="s">
        <v>114</v>
      </c>
      <c r="I48" s="9" t="s">
        <v>141</v>
      </c>
      <c r="J48" s="9" t="s">
        <v>24</v>
      </c>
      <c r="K48" s="9" t="s">
        <v>98</v>
      </c>
      <c r="L48" s="9" t="s">
        <v>116</v>
      </c>
      <c r="M48" s="9" t="s">
        <v>142</v>
      </c>
      <c r="N48" s="9" t="s">
        <v>143</v>
      </c>
      <c r="O48" s="6"/>
      <c r="P48" s="6"/>
      <c r="Q48" s="6"/>
      <c r="R48" s="6"/>
      <c r="S48" s="11" t="s">
        <v>28</v>
      </c>
    </row>
    <row r="49" spans="1:19" s="11" customFormat="1" x14ac:dyDescent="0.3">
      <c r="A49" s="6" t="str">
        <f t="shared" ca="1" si="2"/>
        <v>CP</v>
      </c>
      <c r="B49" s="6" t="s">
        <v>144</v>
      </c>
      <c r="C49" s="6" t="s">
        <v>145</v>
      </c>
      <c r="D49" s="6" t="s">
        <v>31</v>
      </c>
      <c r="E49" s="8">
        <v>44287</v>
      </c>
      <c r="F49" s="8"/>
      <c r="G49" s="9" t="s">
        <v>146</v>
      </c>
      <c r="H49" s="9" t="s">
        <v>147</v>
      </c>
      <c r="I49" s="9" t="s">
        <v>148</v>
      </c>
      <c r="J49" s="9" t="s">
        <v>24</v>
      </c>
      <c r="K49" s="9" t="s">
        <v>146</v>
      </c>
      <c r="L49" s="9" t="s">
        <v>89</v>
      </c>
      <c r="M49" s="9" t="s">
        <v>149</v>
      </c>
      <c r="N49" s="9" t="s">
        <v>150</v>
      </c>
      <c r="O49" s="6"/>
      <c r="P49" s="6"/>
      <c r="Q49" s="6"/>
      <c r="R49" s="6"/>
      <c r="S49" s="11" t="s">
        <v>28</v>
      </c>
    </row>
    <row r="50" spans="1:19" s="11" customFormat="1" x14ac:dyDescent="0.3">
      <c r="A50" s="6" t="str">
        <f t="shared" ca="1" si="2"/>
        <v>CP</v>
      </c>
      <c r="B50" s="6" t="s">
        <v>151</v>
      </c>
      <c r="C50" s="6" t="s">
        <v>152</v>
      </c>
      <c r="D50" s="6" t="s">
        <v>31</v>
      </c>
      <c r="E50" s="8"/>
      <c r="F50" s="8"/>
      <c r="G50" s="9" t="s">
        <v>146</v>
      </c>
      <c r="H50" s="9" t="s">
        <v>147</v>
      </c>
      <c r="I50" s="9" t="s">
        <v>114</v>
      </c>
      <c r="J50" s="9" t="s">
        <v>24</v>
      </c>
      <c r="K50" s="9" t="s">
        <v>146</v>
      </c>
      <c r="L50" s="9" t="s">
        <v>153</v>
      </c>
      <c r="M50" s="9" t="s">
        <v>149</v>
      </c>
      <c r="N50" s="9" t="s">
        <v>154</v>
      </c>
      <c r="O50" s="6"/>
      <c r="P50" s="6"/>
      <c r="Q50" s="6"/>
      <c r="R50" s="6"/>
      <c r="S50" s="11" t="s">
        <v>28</v>
      </c>
    </row>
    <row r="51" spans="1:19" s="11" customFormat="1" x14ac:dyDescent="0.3">
      <c r="A51" s="6" t="str">
        <f t="shared" ca="1" si="2"/>
        <v>CP</v>
      </c>
      <c r="B51" s="6" t="s">
        <v>155</v>
      </c>
      <c r="C51" s="6" t="s">
        <v>156</v>
      </c>
      <c r="D51" s="6" t="s">
        <v>31</v>
      </c>
      <c r="E51" s="8"/>
      <c r="F51" s="8"/>
      <c r="G51" s="9" t="s">
        <v>146</v>
      </c>
      <c r="H51" s="9" t="s">
        <v>147</v>
      </c>
      <c r="I51" s="9" t="s">
        <v>114</v>
      </c>
      <c r="J51" s="9" t="s">
        <v>24</v>
      </c>
      <c r="K51" s="9" t="s">
        <v>146</v>
      </c>
      <c r="L51" s="9" t="s">
        <v>153</v>
      </c>
      <c r="M51" s="9" t="s">
        <v>149</v>
      </c>
      <c r="N51" s="9" t="s">
        <v>154</v>
      </c>
      <c r="O51" s="6"/>
      <c r="P51" s="6"/>
      <c r="Q51" s="6"/>
      <c r="R51" s="6"/>
      <c r="S51" s="11" t="s">
        <v>28</v>
      </c>
    </row>
    <row r="52" spans="1:19" s="11" customFormat="1" x14ac:dyDescent="0.3">
      <c r="A52" s="6" t="str">
        <f t="shared" ca="1" si="2"/>
        <v>CP</v>
      </c>
      <c r="B52" s="6" t="s">
        <v>157</v>
      </c>
      <c r="C52" s="6" t="s">
        <v>158</v>
      </c>
      <c r="D52" s="6" t="s">
        <v>31</v>
      </c>
      <c r="E52" s="8"/>
      <c r="F52" s="8"/>
      <c r="G52" s="9" t="s">
        <v>146</v>
      </c>
      <c r="H52" s="9" t="s">
        <v>147</v>
      </c>
      <c r="I52" s="9" t="s">
        <v>114</v>
      </c>
      <c r="J52" s="9" t="s">
        <v>24</v>
      </c>
      <c r="K52" s="9" t="s">
        <v>146</v>
      </c>
      <c r="L52" s="9" t="s">
        <v>153</v>
      </c>
      <c r="M52" s="9" t="s">
        <v>149</v>
      </c>
      <c r="N52" s="9" t="s">
        <v>154</v>
      </c>
      <c r="O52" s="6"/>
      <c r="P52" s="6"/>
      <c r="Q52" s="6"/>
      <c r="R52" s="6"/>
      <c r="S52" s="11" t="s">
        <v>28</v>
      </c>
    </row>
    <row r="53" spans="1:19" s="11" customFormat="1" x14ac:dyDescent="0.3">
      <c r="A53" s="6" t="str">
        <f t="shared" ca="1" si="2"/>
        <v>CP</v>
      </c>
      <c r="B53" s="6" t="s">
        <v>159</v>
      </c>
      <c r="C53" s="6" t="s">
        <v>160</v>
      </c>
      <c r="D53" s="6" t="s">
        <v>31</v>
      </c>
      <c r="E53" s="8"/>
      <c r="F53" s="8"/>
      <c r="G53" s="9" t="s">
        <v>146</v>
      </c>
      <c r="H53" s="9" t="s">
        <v>147</v>
      </c>
      <c r="I53" s="9" t="s">
        <v>114</v>
      </c>
      <c r="J53" s="9" t="s">
        <v>24</v>
      </c>
      <c r="K53" s="9" t="s">
        <v>146</v>
      </c>
      <c r="L53" s="9" t="s">
        <v>153</v>
      </c>
      <c r="M53" s="9" t="s">
        <v>149</v>
      </c>
      <c r="N53" s="9" t="s">
        <v>154</v>
      </c>
      <c r="O53" s="6"/>
      <c r="P53" s="6"/>
      <c r="Q53" s="6"/>
      <c r="R53" s="6"/>
      <c r="S53" s="11" t="s">
        <v>28</v>
      </c>
    </row>
    <row r="54" spans="1:19" s="11" customFormat="1" x14ac:dyDescent="0.3">
      <c r="A54" s="6" t="str">
        <f t="shared" ca="1" si="2"/>
        <v>CP</v>
      </c>
      <c r="B54" s="6" t="s">
        <v>161</v>
      </c>
      <c r="C54" s="6" t="s">
        <v>162</v>
      </c>
      <c r="D54" s="6" t="s">
        <v>31</v>
      </c>
      <c r="E54" s="8">
        <v>44484</v>
      </c>
      <c r="F54" s="8">
        <v>44223</v>
      </c>
      <c r="G54" s="9" t="s">
        <v>102</v>
      </c>
      <c r="H54" s="9" t="s">
        <v>163</v>
      </c>
      <c r="I54" s="9"/>
      <c r="J54" s="9" t="s">
        <v>24</v>
      </c>
      <c r="K54" s="9" t="s">
        <v>164</v>
      </c>
      <c r="L54" s="9"/>
      <c r="M54" s="9"/>
      <c r="N54" s="9"/>
      <c r="O54" s="6"/>
      <c r="P54" s="6"/>
      <c r="Q54" s="6" t="s">
        <v>165</v>
      </c>
      <c r="R54" s="6"/>
      <c r="S54" s="11" t="s">
        <v>28</v>
      </c>
    </row>
    <row r="55" spans="1:19" s="11" customFormat="1" x14ac:dyDescent="0.3">
      <c r="A55" s="6" t="str">
        <f t="shared" ca="1" si="2"/>
        <v>CP</v>
      </c>
      <c r="B55" s="6" t="s">
        <v>166</v>
      </c>
      <c r="C55" s="6" t="s">
        <v>167</v>
      </c>
      <c r="D55" s="6" t="s">
        <v>31</v>
      </c>
      <c r="E55" s="8">
        <v>44120</v>
      </c>
      <c r="F55" s="8"/>
      <c r="G55" s="9" t="s">
        <v>126</v>
      </c>
      <c r="H55" s="9" t="s">
        <v>125</v>
      </c>
      <c r="I55" s="9" t="s">
        <v>115</v>
      </c>
      <c r="J55" s="9" t="s">
        <v>168</v>
      </c>
      <c r="K55" s="9" t="s">
        <v>126</v>
      </c>
      <c r="L55" s="9" t="s">
        <v>169</v>
      </c>
      <c r="M55" s="9" t="s">
        <v>170</v>
      </c>
      <c r="N55" s="9" t="s">
        <v>170</v>
      </c>
      <c r="O55" s="6" t="s">
        <v>171</v>
      </c>
      <c r="P55" s="6" t="s">
        <v>172</v>
      </c>
      <c r="Q55" s="6"/>
      <c r="R55" s="6"/>
      <c r="S55" s="11" t="s">
        <v>28</v>
      </c>
    </row>
    <row r="56" spans="1:19" s="11" customFormat="1" x14ac:dyDescent="0.3">
      <c r="A56" s="6" t="str">
        <f t="shared" ca="1" si="2"/>
        <v>CP</v>
      </c>
      <c r="B56" s="6" t="s">
        <v>173</v>
      </c>
      <c r="C56" s="6" t="s">
        <v>174</v>
      </c>
      <c r="D56" s="6" t="s">
        <v>31</v>
      </c>
      <c r="E56" s="8">
        <v>44120</v>
      </c>
      <c r="F56" s="8"/>
      <c r="G56" s="9" t="s">
        <v>126</v>
      </c>
      <c r="H56" s="9" t="s">
        <v>125</v>
      </c>
      <c r="I56" s="9" t="s">
        <v>115</v>
      </c>
      <c r="J56" s="9" t="s">
        <v>168</v>
      </c>
      <c r="K56" s="9" t="s">
        <v>126</v>
      </c>
      <c r="L56" s="9" t="s">
        <v>169</v>
      </c>
      <c r="M56" s="9" t="s">
        <v>170</v>
      </c>
      <c r="N56" s="9" t="s">
        <v>170</v>
      </c>
      <c r="O56" s="6" t="s">
        <v>171</v>
      </c>
      <c r="P56" s="6" t="s">
        <v>175</v>
      </c>
      <c r="Q56" s="6"/>
      <c r="R56" s="6"/>
      <c r="S56" s="11" t="s">
        <v>28</v>
      </c>
    </row>
    <row r="57" spans="1:19" s="11" customFormat="1" x14ac:dyDescent="0.3">
      <c r="A57" s="6" t="str">
        <f t="shared" ca="1" si="2"/>
        <v>CP</v>
      </c>
      <c r="B57" s="6" t="s">
        <v>176</v>
      </c>
      <c r="C57" s="6" t="s">
        <v>177</v>
      </c>
      <c r="D57" s="6" t="s">
        <v>31</v>
      </c>
      <c r="E57" s="8">
        <v>44330</v>
      </c>
      <c r="F57" s="8"/>
      <c r="G57" s="9" t="s">
        <v>113</v>
      </c>
      <c r="H57" s="9" t="s">
        <v>125</v>
      </c>
      <c r="I57" s="9" t="s">
        <v>114</v>
      </c>
      <c r="J57" s="9" t="s">
        <v>24</v>
      </c>
      <c r="K57" s="9" t="s">
        <v>113</v>
      </c>
      <c r="L57" s="9" t="s">
        <v>116</v>
      </c>
      <c r="M57" s="9" t="s">
        <v>117</v>
      </c>
      <c r="N57" s="9" t="s">
        <v>117</v>
      </c>
      <c r="O57" s="6"/>
      <c r="P57" s="6" t="s">
        <v>178</v>
      </c>
      <c r="Q57" s="6"/>
      <c r="R57" s="6"/>
      <c r="S57" s="11" t="s">
        <v>28</v>
      </c>
    </row>
    <row r="58" spans="1:19" s="11" customFormat="1" x14ac:dyDescent="0.3">
      <c r="A58" s="6" t="str">
        <f t="shared" ca="1" si="2"/>
        <v>CP</v>
      </c>
      <c r="B58" s="6" t="s">
        <v>179</v>
      </c>
      <c r="C58" s="6" t="s">
        <v>180</v>
      </c>
      <c r="D58" s="6" t="s">
        <v>31</v>
      </c>
      <c r="E58" s="8">
        <v>44333</v>
      </c>
      <c r="F58" s="8"/>
      <c r="G58" s="9" t="s">
        <v>98</v>
      </c>
      <c r="H58" s="9" t="s">
        <v>114</v>
      </c>
      <c r="I58" s="9" t="s">
        <v>181</v>
      </c>
      <c r="J58" s="9" t="s">
        <v>24</v>
      </c>
      <c r="K58" s="9" t="s">
        <v>98</v>
      </c>
      <c r="L58" s="9" t="s">
        <v>116</v>
      </c>
      <c r="M58" s="9" t="s">
        <v>142</v>
      </c>
      <c r="N58" s="9" t="s">
        <v>143</v>
      </c>
      <c r="O58" s="6"/>
      <c r="P58" s="6"/>
      <c r="Q58" s="6"/>
      <c r="R58" s="6"/>
      <c r="S58" s="11" t="s">
        <v>28</v>
      </c>
    </row>
    <row r="59" spans="1:19" s="11" customFormat="1" x14ac:dyDescent="0.3">
      <c r="A59" s="6" t="str">
        <f t="shared" ca="1" si="2"/>
        <v>CP</v>
      </c>
      <c r="B59" s="6" t="s">
        <v>182</v>
      </c>
      <c r="C59" s="6" t="s">
        <v>183</v>
      </c>
      <c r="D59" s="6" t="s">
        <v>31</v>
      </c>
      <c r="E59" s="8">
        <v>44260</v>
      </c>
      <c r="F59" s="8">
        <v>44347</v>
      </c>
      <c r="G59" s="9" t="s">
        <v>98</v>
      </c>
      <c r="H59" s="9" t="s">
        <v>184</v>
      </c>
      <c r="I59" s="9" t="s">
        <v>164</v>
      </c>
      <c r="J59" s="9" t="s">
        <v>24</v>
      </c>
      <c r="K59" s="9" t="s">
        <v>184</v>
      </c>
      <c r="L59" s="9" t="s">
        <v>185</v>
      </c>
      <c r="M59" s="9" t="s">
        <v>186</v>
      </c>
      <c r="N59" s="9" t="s">
        <v>187</v>
      </c>
      <c r="O59" s="6"/>
      <c r="P59" s="6"/>
      <c r="Q59" s="6"/>
      <c r="R59" s="6" t="s">
        <v>188</v>
      </c>
      <c r="S59" s="11" t="s">
        <v>28</v>
      </c>
    </row>
    <row r="60" spans="1:19" s="11" customFormat="1" x14ac:dyDescent="0.3">
      <c r="A60" s="6" t="str">
        <f t="shared" ca="1" si="2"/>
        <v>OA</v>
      </c>
      <c r="B60" s="6" t="s">
        <v>189</v>
      </c>
      <c r="C60" s="6" t="s">
        <v>190</v>
      </c>
      <c r="D60" s="6" t="s">
        <v>31</v>
      </c>
      <c r="E60" s="8">
        <v>44477</v>
      </c>
      <c r="F60" s="8"/>
      <c r="G60" s="9" t="s">
        <v>146</v>
      </c>
      <c r="H60" s="9" t="s">
        <v>147</v>
      </c>
      <c r="I60" s="9" t="s">
        <v>191</v>
      </c>
      <c r="J60" s="9" t="s">
        <v>24</v>
      </c>
      <c r="K60" s="9" t="s">
        <v>146</v>
      </c>
      <c r="L60" s="9"/>
      <c r="M60" s="9" t="s">
        <v>192</v>
      </c>
      <c r="N60" s="9" t="s">
        <v>192</v>
      </c>
      <c r="O60" s="6"/>
      <c r="P60" s="6"/>
      <c r="Q60" s="6"/>
      <c r="R60" s="12"/>
      <c r="S60" s="11" t="s">
        <v>45</v>
      </c>
    </row>
    <row r="61" spans="1:19" s="11" customFormat="1" x14ac:dyDescent="0.3">
      <c r="A61" s="6" t="str">
        <f t="shared" ca="1" si="2"/>
        <v>CP</v>
      </c>
      <c r="B61" s="6" t="s">
        <v>193</v>
      </c>
      <c r="C61" s="6" t="s">
        <v>194</v>
      </c>
      <c r="D61" s="6" t="s">
        <v>31</v>
      </c>
      <c r="E61" s="8">
        <v>44287</v>
      </c>
      <c r="F61" s="8">
        <v>44316</v>
      </c>
      <c r="G61" s="9" t="s">
        <v>147</v>
      </c>
      <c r="H61" s="9" t="s">
        <v>184</v>
      </c>
      <c r="I61" s="9" t="s">
        <v>164</v>
      </c>
      <c r="J61" s="9" t="s">
        <v>24</v>
      </c>
      <c r="K61" s="9" t="s">
        <v>184</v>
      </c>
      <c r="L61" s="9" t="s">
        <v>185</v>
      </c>
      <c r="M61" s="9" t="s">
        <v>186</v>
      </c>
      <c r="N61" s="9" t="s">
        <v>187</v>
      </c>
      <c r="O61" s="6"/>
      <c r="P61" s="6"/>
      <c r="Q61" s="6"/>
      <c r="R61" s="6" t="s">
        <v>188</v>
      </c>
      <c r="S61" s="11" t="s">
        <v>28</v>
      </c>
    </row>
    <row r="62" spans="1:19" s="11" customFormat="1" x14ac:dyDescent="0.3">
      <c r="A62" s="6" t="str">
        <f t="shared" ca="1" si="2"/>
        <v>CP</v>
      </c>
      <c r="B62" s="6" t="s">
        <v>195</v>
      </c>
      <c r="C62" s="6" t="s">
        <v>196</v>
      </c>
      <c r="D62" s="6" t="s">
        <v>31</v>
      </c>
      <c r="E62" s="8">
        <v>44391</v>
      </c>
      <c r="F62" s="8">
        <v>44423</v>
      </c>
      <c r="G62" s="9" t="s">
        <v>184</v>
      </c>
      <c r="H62" s="9" t="s">
        <v>197</v>
      </c>
      <c r="I62" s="9" t="s">
        <v>164</v>
      </c>
      <c r="J62" s="9" t="s">
        <v>24</v>
      </c>
      <c r="K62" s="9" t="s">
        <v>184</v>
      </c>
      <c r="L62" s="9" t="s">
        <v>198</v>
      </c>
      <c r="M62" s="9" t="s">
        <v>199</v>
      </c>
      <c r="N62" s="9" t="s">
        <v>187</v>
      </c>
      <c r="O62" s="6"/>
      <c r="P62" s="6" t="s">
        <v>200</v>
      </c>
      <c r="Q62" s="6"/>
      <c r="R62" s="6"/>
      <c r="S62" s="11" t="s">
        <v>28</v>
      </c>
    </row>
    <row r="63" spans="1:19" s="11" customFormat="1" x14ac:dyDescent="0.3">
      <c r="A63" s="6" t="str">
        <f t="shared" ca="1" si="2"/>
        <v>CP</v>
      </c>
      <c r="B63" s="6" t="s">
        <v>201</v>
      </c>
      <c r="C63" s="6" t="s">
        <v>202</v>
      </c>
      <c r="D63" s="6" t="s">
        <v>31</v>
      </c>
      <c r="E63" s="8">
        <v>44391</v>
      </c>
      <c r="F63" s="8">
        <v>44423</v>
      </c>
      <c r="G63" s="9" t="s">
        <v>184</v>
      </c>
      <c r="H63" s="9" t="s">
        <v>197</v>
      </c>
      <c r="I63" s="9" t="s">
        <v>164</v>
      </c>
      <c r="J63" s="9" t="s">
        <v>203</v>
      </c>
      <c r="K63" s="9"/>
      <c r="L63" s="9"/>
      <c r="M63" s="9"/>
      <c r="N63" s="9"/>
      <c r="O63" s="6"/>
      <c r="P63" s="6"/>
      <c r="Q63" s="6"/>
      <c r="R63" s="6"/>
      <c r="S63" s="11" t="s">
        <v>28</v>
      </c>
    </row>
    <row r="64" spans="1:19" s="11" customFormat="1" x14ac:dyDescent="0.3">
      <c r="A64" s="6"/>
      <c r="B64" s="6"/>
      <c r="C64" s="6"/>
      <c r="D64" s="6"/>
      <c r="E64" s="8"/>
      <c r="F64" s="8"/>
      <c r="G64" s="9"/>
      <c r="H64" s="9"/>
      <c r="I64" s="9"/>
      <c r="J64" s="9"/>
      <c r="K64" s="9"/>
      <c r="L64" s="9"/>
      <c r="M64" s="9"/>
      <c r="N64" s="9"/>
      <c r="O64" s="6"/>
      <c r="P64" s="6"/>
      <c r="Q64" s="6"/>
      <c r="R64" s="6"/>
    </row>
    <row r="65" spans="1:19" s="11" customFormat="1" x14ac:dyDescent="0.3">
      <c r="A65" s="6" t="str">
        <f ca="1">IF($S65="CP","CP",IF($S65="NR","NR",IF($S65="OA","OA",IF($S65="R0","R0",IF($E65="","",IF($E65-NOW()&lt;0,"OD",IF($E65-NOW()&lt;15,"15",IF($E65-NOW()&lt;30,"30"," "))))))))</f>
        <v>CP</v>
      </c>
      <c r="B65" s="6" t="s">
        <v>406</v>
      </c>
      <c r="C65" s="6" t="s">
        <v>407</v>
      </c>
      <c r="D65" s="6" t="s">
        <v>31</v>
      </c>
      <c r="E65" s="8"/>
      <c r="F65" s="8"/>
      <c r="G65" s="9"/>
      <c r="H65" s="9"/>
      <c r="I65" s="9"/>
      <c r="J65" s="9"/>
      <c r="K65" s="9"/>
      <c r="L65" s="9"/>
      <c r="M65" s="9"/>
      <c r="N65" s="9"/>
      <c r="O65" s="6"/>
      <c r="P65" s="6"/>
      <c r="Q65" s="6"/>
      <c r="R65" s="6"/>
      <c r="S65" s="11" t="s">
        <v>28</v>
      </c>
    </row>
    <row r="66" spans="1:19" s="11" customFormat="1" x14ac:dyDescent="0.3">
      <c r="A66" s="6"/>
      <c r="B66" s="6"/>
      <c r="C66" s="6"/>
      <c r="D66" s="6"/>
      <c r="E66" s="8"/>
      <c r="F66" s="8"/>
      <c r="G66" s="9"/>
      <c r="H66" s="9"/>
      <c r="I66" s="9"/>
      <c r="J66" s="9"/>
      <c r="K66" s="9"/>
      <c r="L66" s="9"/>
      <c r="M66" s="9"/>
      <c r="N66" s="9"/>
      <c r="O66" s="6"/>
      <c r="P66" s="6"/>
      <c r="Q66" s="6"/>
      <c r="R66" s="6"/>
    </row>
    <row r="67" spans="1:19" s="11" customFormat="1" x14ac:dyDescent="0.3">
      <c r="A67" s="6" t="str">
        <f t="shared" ref="A67:A95" ca="1" si="3">IF($S67="CP","CP",IF($S67="NR","NR",IF($S67="OA","OA",IF($S67="R0","R0",IF($E67="","",IF($E67-NOW()&lt;0,"OD",IF($E67-NOW()&lt;15,"15",IF($E67-NOW()&lt;30,"30"," "))))))))</f>
        <v>CP</v>
      </c>
      <c r="B67" s="6" t="s">
        <v>204</v>
      </c>
      <c r="C67" s="6" t="s">
        <v>205</v>
      </c>
      <c r="D67" s="6" t="s">
        <v>31</v>
      </c>
      <c r="E67" s="8">
        <v>44317</v>
      </c>
      <c r="F67" s="8"/>
      <c r="G67" s="9" t="s">
        <v>206</v>
      </c>
      <c r="H67" s="9" t="s">
        <v>207</v>
      </c>
      <c r="I67" s="9"/>
      <c r="J67" s="9" t="s">
        <v>24</v>
      </c>
      <c r="K67" s="9" t="s">
        <v>208</v>
      </c>
      <c r="L67" s="9" t="s">
        <v>209</v>
      </c>
      <c r="M67" s="9" t="s">
        <v>210</v>
      </c>
      <c r="N67" s="9"/>
      <c r="O67" s="6"/>
      <c r="P67" s="6"/>
      <c r="Q67" s="6"/>
      <c r="R67" s="6"/>
      <c r="S67" s="11" t="s">
        <v>28</v>
      </c>
    </row>
    <row r="68" spans="1:19" s="11" customFormat="1" x14ac:dyDescent="0.3">
      <c r="A68" s="6" t="str">
        <f t="shared" ca="1" si="3"/>
        <v>CP</v>
      </c>
      <c r="B68" s="6" t="s">
        <v>211</v>
      </c>
      <c r="C68" s="6" t="s">
        <v>212</v>
      </c>
      <c r="D68" s="6" t="s">
        <v>31</v>
      </c>
      <c r="E68" s="8">
        <v>44403</v>
      </c>
      <c r="F68" s="8">
        <v>44409</v>
      </c>
      <c r="G68" s="9"/>
      <c r="H68" s="9"/>
      <c r="I68" s="9"/>
      <c r="J68" s="9"/>
      <c r="K68" s="9"/>
      <c r="L68" s="9"/>
      <c r="M68" s="9"/>
      <c r="N68" s="9"/>
      <c r="O68" s="6"/>
      <c r="P68" s="6"/>
      <c r="Q68" s="6"/>
      <c r="R68" s="6"/>
      <c r="S68" s="11" t="s">
        <v>28</v>
      </c>
    </row>
    <row r="69" spans="1:19" s="11" customFormat="1" x14ac:dyDescent="0.3">
      <c r="A69" s="6" t="str">
        <f t="shared" ca="1" si="3"/>
        <v>CP</v>
      </c>
      <c r="B69" s="6" t="s">
        <v>213</v>
      </c>
      <c r="C69" s="6" t="s">
        <v>214</v>
      </c>
      <c r="D69" s="6" t="s">
        <v>31</v>
      </c>
      <c r="E69" s="8">
        <v>44403</v>
      </c>
      <c r="F69" s="8">
        <v>44409</v>
      </c>
      <c r="G69" s="9"/>
      <c r="H69" s="9"/>
      <c r="I69" s="9"/>
      <c r="J69" s="9"/>
      <c r="K69" s="9"/>
      <c r="L69" s="9"/>
      <c r="M69" s="9"/>
      <c r="N69" s="9"/>
      <c r="O69" s="6"/>
      <c r="P69" s="6"/>
      <c r="Q69" s="6"/>
      <c r="R69" s="6"/>
      <c r="S69" s="11" t="s">
        <v>28</v>
      </c>
    </row>
    <row r="70" spans="1:19" s="11" customFormat="1" x14ac:dyDescent="0.3">
      <c r="A70" s="6" t="str">
        <f t="shared" ca="1" si="3"/>
        <v>CP</v>
      </c>
      <c r="B70" s="6" t="s">
        <v>215</v>
      </c>
      <c r="C70" s="6" t="s">
        <v>216</v>
      </c>
      <c r="D70" s="6" t="s">
        <v>31</v>
      </c>
      <c r="E70" s="8">
        <v>44317</v>
      </c>
      <c r="F70" s="8">
        <v>44326</v>
      </c>
      <c r="G70" s="9"/>
      <c r="H70" s="9"/>
      <c r="I70" s="9"/>
      <c r="J70" s="9"/>
      <c r="K70" s="9"/>
      <c r="L70" s="9"/>
      <c r="M70" s="9"/>
      <c r="N70" s="9"/>
      <c r="O70" s="6"/>
      <c r="P70" s="6"/>
      <c r="Q70" s="6"/>
      <c r="R70" s="6"/>
      <c r="S70" s="11" t="s">
        <v>28</v>
      </c>
    </row>
    <row r="71" spans="1:19" s="11" customFormat="1" x14ac:dyDescent="0.3">
      <c r="A71" s="6" t="str">
        <f t="shared" ca="1" si="3"/>
        <v>CP</v>
      </c>
      <c r="B71" s="6" t="s">
        <v>217</v>
      </c>
      <c r="C71" s="6" t="s">
        <v>218</v>
      </c>
      <c r="D71" s="6" t="s">
        <v>31</v>
      </c>
      <c r="E71" s="8">
        <v>44378</v>
      </c>
      <c r="F71" s="8"/>
      <c r="G71" s="9"/>
      <c r="H71" s="9"/>
      <c r="I71" s="9"/>
      <c r="J71" s="9"/>
      <c r="K71" s="9"/>
      <c r="L71" s="9"/>
      <c r="M71" s="9"/>
      <c r="N71" s="9"/>
      <c r="O71" s="6"/>
      <c r="P71" s="6"/>
      <c r="Q71" s="6"/>
      <c r="R71" s="6"/>
      <c r="S71" s="11" t="s">
        <v>28</v>
      </c>
    </row>
    <row r="72" spans="1:19" s="11" customFormat="1" x14ac:dyDescent="0.3">
      <c r="A72" s="6" t="str">
        <f t="shared" ca="1" si="3"/>
        <v>CP</v>
      </c>
      <c r="B72" s="6" t="s">
        <v>219</v>
      </c>
      <c r="C72" s="6" t="s">
        <v>220</v>
      </c>
      <c r="D72" s="6" t="s">
        <v>31</v>
      </c>
      <c r="E72" s="8" t="s">
        <v>221</v>
      </c>
      <c r="F72" s="8"/>
      <c r="G72" s="9"/>
      <c r="H72" s="9"/>
      <c r="I72" s="9"/>
      <c r="J72" s="9"/>
      <c r="K72" s="9"/>
      <c r="L72" s="9"/>
      <c r="M72" s="9"/>
      <c r="N72" s="9"/>
      <c r="O72" s="6"/>
      <c r="P72" s="6"/>
      <c r="Q72" s="6"/>
      <c r="R72" s="6"/>
      <c r="S72" s="11" t="s">
        <v>28</v>
      </c>
    </row>
    <row r="73" spans="1:19" s="11" customFormat="1" x14ac:dyDescent="0.3">
      <c r="A73" s="6" t="str">
        <f t="shared" ca="1" si="3"/>
        <v>CP</v>
      </c>
      <c r="B73" s="6" t="s">
        <v>222</v>
      </c>
      <c r="C73" s="6" t="s">
        <v>223</v>
      </c>
      <c r="D73" s="6" t="s">
        <v>31</v>
      </c>
      <c r="E73" s="8">
        <v>44409</v>
      </c>
      <c r="F73" s="8">
        <v>43966</v>
      </c>
      <c r="G73" s="9" t="s">
        <v>224</v>
      </c>
      <c r="H73" s="9" t="s">
        <v>221</v>
      </c>
      <c r="I73" s="9"/>
      <c r="J73" s="9"/>
      <c r="K73" s="9"/>
      <c r="L73" s="9"/>
      <c r="M73" s="9"/>
      <c r="N73" s="9"/>
      <c r="O73" s="6"/>
      <c r="P73" s="6"/>
      <c r="Q73" s="6"/>
      <c r="R73" s="6"/>
      <c r="S73" s="11" t="s">
        <v>28</v>
      </c>
    </row>
    <row r="74" spans="1:19" s="11" customFormat="1" x14ac:dyDescent="0.3">
      <c r="A74" s="6" t="str">
        <f t="shared" ca="1" si="3"/>
        <v>OA</v>
      </c>
      <c r="B74" s="6" t="s">
        <v>231</v>
      </c>
      <c r="C74" s="6" t="s">
        <v>232</v>
      </c>
      <c r="D74" s="6" t="s">
        <v>31</v>
      </c>
      <c r="E74" s="8">
        <v>44423</v>
      </c>
      <c r="F74" s="8">
        <v>44470</v>
      </c>
      <c r="G74" s="9" t="s">
        <v>206</v>
      </c>
      <c r="H74" s="9" t="s">
        <v>207</v>
      </c>
      <c r="I74" s="9" t="s">
        <v>147</v>
      </c>
      <c r="J74" s="9" t="s">
        <v>24</v>
      </c>
      <c r="K74" s="9" t="s">
        <v>147</v>
      </c>
      <c r="L74" s="9"/>
      <c r="M74" s="9"/>
      <c r="N74" s="9"/>
      <c r="O74" s="6"/>
      <c r="P74" s="6"/>
      <c r="Q74" s="6"/>
      <c r="R74" s="10" t="s">
        <v>233</v>
      </c>
      <c r="S74" s="11" t="s">
        <v>45</v>
      </c>
    </row>
    <row r="75" spans="1:19" s="11" customFormat="1" x14ac:dyDescent="0.3">
      <c r="A75" s="6" t="str">
        <f t="shared" ca="1" si="3"/>
        <v>CP</v>
      </c>
      <c r="B75" s="6" t="s">
        <v>225</v>
      </c>
      <c r="C75" s="6" t="s">
        <v>226</v>
      </c>
      <c r="D75" s="6" t="s">
        <v>31</v>
      </c>
      <c r="E75" s="8"/>
      <c r="F75" s="8"/>
      <c r="G75" s="9" t="s">
        <v>206</v>
      </c>
      <c r="H75" s="9" t="s">
        <v>207</v>
      </c>
      <c r="I75" s="9" t="s">
        <v>227</v>
      </c>
      <c r="J75" s="9" t="s">
        <v>146</v>
      </c>
      <c r="K75" s="9"/>
      <c r="L75" s="9" t="s">
        <v>228</v>
      </c>
      <c r="M75" s="9" t="s">
        <v>229</v>
      </c>
      <c r="N75" s="9" t="s">
        <v>230</v>
      </c>
      <c r="O75" s="6"/>
      <c r="P75" s="6"/>
      <c r="Q75" s="6"/>
      <c r="R75" s="6"/>
      <c r="S75" s="11" t="s">
        <v>28</v>
      </c>
    </row>
    <row r="76" spans="1:19" s="11" customFormat="1" x14ac:dyDescent="0.3">
      <c r="A76" s="6" t="str">
        <f t="shared" ca="1" si="3"/>
        <v>CP</v>
      </c>
      <c r="B76" s="6" t="s">
        <v>234</v>
      </c>
      <c r="C76" s="6" t="s">
        <v>235</v>
      </c>
      <c r="D76" s="6" t="s">
        <v>31</v>
      </c>
      <c r="E76" s="8">
        <v>44340</v>
      </c>
      <c r="F76" s="22">
        <v>43966</v>
      </c>
      <c r="G76" s="9" t="s">
        <v>102</v>
      </c>
      <c r="H76" s="9" t="s">
        <v>206</v>
      </c>
      <c r="I76" s="9" t="s">
        <v>207</v>
      </c>
      <c r="J76" s="9" t="s">
        <v>24</v>
      </c>
      <c r="K76" s="9" t="s">
        <v>164</v>
      </c>
      <c r="L76" s="9" t="s">
        <v>236</v>
      </c>
      <c r="M76" s="9" t="s">
        <v>237</v>
      </c>
      <c r="N76" s="9" t="s">
        <v>238</v>
      </c>
      <c r="O76" s="6"/>
      <c r="P76" s="6"/>
      <c r="Q76" s="6"/>
      <c r="R76" s="6"/>
      <c r="S76" s="11" t="s">
        <v>28</v>
      </c>
    </row>
    <row r="77" spans="1:19" s="11" customFormat="1" x14ac:dyDescent="0.3">
      <c r="A77" s="6" t="str">
        <f t="shared" ca="1" si="3"/>
        <v>CP</v>
      </c>
      <c r="B77" s="6" t="s">
        <v>386</v>
      </c>
      <c r="C77" s="6" t="s">
        <v>387</v>
      </c>
      <c r="D77" s="6" t="s">
        <v>31</v>
      </c>
      <c r="E77" s="8">
        <v>44340</v>
      </c>
      <c r="F77" s="8">
        <v>43966</v>
      </c>
      <c r="G77" s="9"/>
      <c r="H77" s="9"/>
      <c r="I77" s="9"/>
      <c r="J77" s="9" t="s">
        <v>24</v>
      </c>
      <c r="K77" s="9" t="s">
        <v>102</v>
      </c>
      <c r="L77" s="9"/>
      <c r="M77" s="9"/>
      <c r="N77" s="9"/>
      <c r="O77" s="6"/>
      <c r="P77" s="6"/>
      <c r="Q77" s="6"/>
      <c r="R77" s="6"/>
      <c r="S77" s="11" t="s">
        <v>28</v>
      </c>
    </row>
    <row r="78" spans="1:19" s="11" customFormat="1" x14ac:dyDescent="0.3">
      <c r="A78" s="6" t="str">
        <f t="shared" ca="1" si="3"/>
        <v>CP</v>
      </c>
      <c r="B78" s="6" t="s">
        <v>239</v>
      </c>
      <c r="C78" s="6" t="s">
        <v>240</v>
      </c>
      <c r="D78" s="6" t="s">
        <v>31</v>
      </c>
      <c r="E78" s="8">
        <v>44317</v>
      </c>
      <c r="F78" s="8">
        <v>44223</v>
      </c>
      <c r="G78" s="9" t="s">
        <v>241</v>
      </c>
      <c r="H78" s="9" t="s">
        <v>242</v>
      </c>
      <c r="I78" s="9"/>
      <c r="J78" s="9" t="s">
        <v>168</v>
      </c>
      <c r="K78" s="9"/>
      <c r="L78" s="9" t="s">
        <v>243</v>
      </c>
      <c r="M78" s="9" t="s">
        <v>244</v>
      </c>
      <c r="N78" s="9" t="s">
        <v>245</v>
      </c>
      <c r="O78" s="6"/>
      <c r="P78" s="6"/>
      <c r="Q78" s="6"/>
      <c r="R78" s="6"/>
      <c r="S78" s="11" t="s">
        <v>28</v>
      </c>
    </row>
    <row r="79" spans="1:19" s="11" customFormat="1" x14ac:dyDescent="0.3">
      <c r="A79" s="6" t="str">
        <f t="shared" ca="1" si="3"/>
        <v>CP</v>
      </c>
      <c r="B79" s="6" t="s">
        <v>246</v>
      </c>
      <c r="C79" s="6" t="s">
        <v>247</v>
      </c>
      <c r="D79" s="6" t="s">
        <v>31</v>
      </c>
      <c r="E79" s="8">
        <v>44335</v>
      </c>
      <c r="F79" s="8"/>
      <c r="G79" s="9" t="s">
        <v>206</v>
      </c>
      <c r="H79" s="9" t="s">
        <v>207</v>
      </c>
      <c r="I79" s="9"/>
      <c r="J79" s="9" t="s">
        <v>24</v>
      </c>
      <c r="K79" s="9" t="s">
        <v>126</v>
      </c>
      <c r="L79" s="9" t="s">
        <v>169</v>
      </c>
      <c r="M79" s="9" t="s">
        <v>170</v>
      </c>
      <c r="N79" s="9" t="s">
        <v>170</v>
      </c>
      <c r="O79" s="6"/>
      <c r="P79" s="6"/>
      <c r="Q79" s="6"/>
      <c r="R79" s="6"/>
      <c r="S79" s="11" t="s">
        <v>28</v>
      </c>
    </row>
    <row r="80" spans="1:19" s="11" customFormat="1" x14ac:dyDescent="0.3">
      <c r="A80" s="6" t="str">
        <f t="shared" ca="1" si="3"/>
        <v>CP</v>
      </c>
      <c r="B80" s="6" t="s">
        <v>248</v>
      </c>
      <c r="C80" s="6" t="s">
        <v>249</v>
      </c>
      <c r="D80" s="6" t="s">
        <v>31</v>
      </c>
      <c r="E80" s="8">
        <v>44335</v>
      </c>
      <c r="F80" s="8"/>
      <c r="G80" s="9" t="s">
        <v>206</v>
      </c>
      <c r="H80" s="9" t="s">
        <v>207</v>
      </c>
      <c r="I80" s="9"/>
      <c r="J80" s="9" t="s">
        <v>24</v>
      </c>
      <c r="K80" s="9" t="s">
        <v>126</v>
      </c>
      <c r="L80" s="9" t="s">
        <v>250</v>
      </c>
      <c r="M80" s="9" t="s">
        <v>170</v>
      </c>
      <c r="N80" s="9" t="s">
        <v>170</v>
      </c>
      <c r="O80" s="6"/>
      <c r="P80" s="6"/>
      <c r="Q80" s="6"/>
      <c r="R80" s="6"/>
      <c r="S80" s="11" t="s">
        <v>28</v>
      </c>
    </row>
    <row r="81" spans="1:19" s="11" customFormat="1" x14ac:dyDescent="0.3">
      <c r="A81" s="6" t="str">
        <f t="shared" ca="1" si="3"/>
        <v>CP</v>
      </c>
      <c r="B81" s="6" t="s">
        <v>251</v>
      </c>
      <c r="C81" s="6" t="s">
        <v>252</v>
      </c>
      <c r="D81" s="6" t="s">
        <v>31</v>
      </c>
      <c r="E81" s="8">
        <v>44330</v>
      </c>
      <c r="F81" s="8"/>
      <c r="G81" s="9" t="s">
        <v>206</v>
      </c>
      <c r="H81" s="9" t="s">
        <v>207</v>
      </c>
      <c r="I81" s="9"/>
      <c r="J81" s="9" t="s">
        <v>24</v>
      </c>
      <c r="K81" s="9" t="s">
        <v>113</v>
      </c>
      <c r="L81" s="9" t="s">
        <v>116</v>
      </c>
      <c r="M81" s="9" t="s">
        <v>117</v>
      </c>
      <c r="N81" s="9" t="s">
        <v>117</v>
      </c>
      <c r="O81" s="6"/>
      <c r="P81" s="6"/>
      <c r="Q81" s="6"/>
      <c r="R81" s="6"/>
      <c r="S81" s="11" t="s">
        <v>28</v>
      </c>
    </row>
    <row r="82" spans="1:19" s="11" customFormat="1" x14ac:dyDescent="0.3">
      <c r="A82" s="6" t="str">
        <f t="shared" ca="1" si="3"/>
        <v>OA</v>
      </c>
      <c r="B82" s="6" t="s">
        <v>253</v>
      </c>
      <c r="C82" s="6" t="s">
        <v>254</v>
      </c>
      <c r="D82" s="6" t="s">
        <v>31</v>
      </c>
      <c r="E82" s="8">
        <v>44409</v>
      </c>
      <c r="F82" s="8"/>
      <c r="G82" s="9" t="s">
        <v>255</v>
      </c>
      <c r="H82" s="9"/>
      <c r="I82" s="9"/>
      <c r="J82" s="9" t="s">
        <v>24</v>
      </c>
      <c r="K82" s="9"/>
      <c r="L82" s="9"/>
      <c r="M82" s="9"/>
      <c r="N82" s="9"/>
      <c r="O82" s="6"/>
      <c r="P82" s="6"/>
      <c r="Q82" s="6"/>
      <c r="R82" s="6" t="s">
        <v>256</v>
      </c>
      <c r="S82" s="11" t="s">
        <v>45</v>
      </c>
    </row>
    <row r="83" spans="1:19" s="11" customFormat="1" x14ac:dyDescent="0.3">
      <c r="A83" s="6" t="str">
        <f t="shared" ca="1" si="3"/>
        <v>OA</v>
      </c>
      <c r="B83" s="6" t="s">
        <v>257</v>
      </c>
      <c r="C83" s="6" t="s">
        <v>258</v>
      </c>
      <c r="D83" s="6" t="s">
        <v>31</v>
      </c>
      <c r="E83" s="8">
        <v>44409</v>
      </c>
      <c r="F83" s="8"/>
      <c r="G83" s="9" t="s">
        <v>255</v>
      </c>
      <c r="H83" s="9"/>
      <c r="I83" s="9"/>
      <c r="J83" s="9" t="s">
        <v>24</v>
      </c>
      <c r="K83" s="9"/>
      <c r="L83" s="9"/>
      <c r="M83" s="9"/>
      <c r="N83" s="9"/>
      <c r="O83" s="6"/>
      <c r="P83" s="6"/>
      <c r="Q83" s="6"/>
      <c r="R83" s="6" t="s">
        <v>256</v>
      </c>
      <c r="S83" s="11" t="s">
        <v>45</v>
      </c>
    </row>
    <row r="84" spans="1:19" s="11" customFormat="1" x14ac:dyDescent="0.3">
      <c r="A84" s="6" t="str">
        <f t="shared" ca="1" si="3"/>
        <v>CP</v>
      </c>
      <c r="B84" s="6" t="s">
        <v>259</v>
      </c>
      <c r="C84" s="6" t="s">
        <v>260</v>
      </c>
      <c r="D84" s="6" t="s">
        <v>31</v>
      </c>
      <c r="E84" s="8">
        <v>44409</v>
      </c>
      <c r="F84" s="8"/>
      <c r="G84" s="9"/>
      <c r="H84" s="9"/>
      <c r="I84" s="9"/>
      <c r="J84" s="9"/>
      <c r="K84" s="9"/>
      <c r="L84" s="9"/>
      <c r="M84" s="9"/>
      <c r="N84" s="9"/>
      <c r="O84" s="6"/>
      <c r="P84" s="6"/>
      <c r="Q84" s="6"/>
      <c r="R84" s="6"/>
      <c r="S84" s="11" t="s">
        <v>28</v>
      </c>
    </row>
    <row r="85" spans="1:19" s="11" customFormat="1" x14ac:dyDescent="0.3">
      <c r="A85" s="6" t="str">
        <f t="shared" ca="1" si="3"/>
        <v>CP</v>
      </c>
      <c r="B85" s="6" t="s">
        <v>261</v>
      </c>
      <c r="C85" s="6" t="s">
        <v>260</v>
      </c>
      <c r="D85" s="6" t="s">
        <v>31</v>
      </c>
      <c r="E85" s="8" t="s">
        <v>221</v>
      </c>
      <c r="F85" s="8"/>
      <c r="G85" s="9"/>
      <c r="H85" s="9"/>
      <c r="I85" s="9"/>
      <c r="J85" s="9"/>
      <c r="K85" s="9"/>
      <c r="L85" s="9"/>
      <c r="M85" s="9"/>
      <c r="N85" s="9"/>
      <c r="O85" s="6"/>
      <c r="P85" s="6"/>
      <c r="Q85" s="6"/>
      <c r="R85" s="6"/>
      <c r="S85" s="11" t="s">
        <v>28</v>
      </c>
    </row>
    <row r="86" spans="1:19" s="11" customFormat="1" x14ac:dyDescent="0.3">
      <c r="A86" s="6" t="str">
        <f t="shared" ca="1" si="3"/>
        <v>CP</v>
      </c>
      <c r="B86" s="6" t="s">
        <v>262</v>
      </c>
      <c r="C86" s="6" t="s">
        <v>263</v>
      </c>
      <c r="D86" s="6" t="s">
        <v>31</v>
      </c>
      <c r="E86" s="8" t="s">
        <v>221</v>
      </c>
      <c r="F86" s="8"/>
      <c r="G86" s="9"/>
      <c r="H86" s="9"/>
      <c r="I86" s="9"/>
      <c r="J86" s="9"/>
      <c r="K86" s="9"/>
      <c r="L86" s="9"/>
      <c r="M86" s="9"/>
      <c r="N86" s="9"/>
      <c r="O86" s="6"/>
      <c r="P86" s="6"/>
      <c r="Q86" s="6"/>
      <c r="R86" s="6"/>
      <c r="S86" s="11" t="s">
        <v>28</v>
      </c>
    </row>
    <row r="87" spans="1:19" s="11" customFormat="1" x14ac:dyDescent="0.3">
      <c r="A87" s="6" t="str">
        <f t="shared" ca="1" si="3"/>
        <v>CP</v>
      </c>
      <c r="B87" s="6" t="s">
        <v>264</v>
      </c>
      <c r="C87" s="6" t="s">
        <v>265</v>
      </c>
      <c r="D87" s="6" t="s">
        <v>31</v>
      </c>
      <c r="E87" s="8" t="s">
        <v>221</v>
      </c>
      <c r="F87" s="8"/>
      <c r="G87" s="9"/>
      <c r="H87" s="9"/>
      <c r="I87" s="9"/>
      <c r="J87" s="9"/>
      <c r="K87" s="9"/>
      <c r="L87" s="9"/>
      <c r="M87" s="9"/>
      <c r="N87" s="9"/>
      <c r="O87" s="6"/>
      <c r="P87" s="6"/>
      <c r="Q87" s="6"/>
      <c r="R87" s="6"/>
      <c r="S87" s="11" t="s">
        <v>28</v>
      </c>
    </row>
    <row r="88" spans="1:19" s="11" customFormat="1" x14ac:dyDescent="0.3">
      <c r="A88" s="6" t="str">
        <f t="shared" ca="1" si="3"/>
        <v>CP</v>
      </c>
      <c r="B88" s="6" t="s">
        <v>266</v>
      </c>
      <c r="C88" s="6" t="s">
        <v>267</v>
      </c>
      <c r="D88" s="6" t="s">
        <v>31</v>
      </c>
      <c r="E88" s="8" t="s">
        <v>221</v>
      </c>
      <c r="F88" s="8"/>
      <c r="G88" s="9"/>
      <c r="H88" s="9"/>
      <c r="I88" s="9"/>
      <c r="J88" s="9"/>
      <c r="K88" s="9"/>
      <c r="L88" s="9"/>
      <c r="M88" s="9"/>
      <c r="N88" s="9"/>
      <c r="O88" s="6"/>
      <c r="P88" s="6"/>
      <c r="Q88" s="6"/>
      <c r="R88" s="6"/>
      <c r="S88" s="23" t="s">
        <v>28</v>
      </c>
    </row>
    <row r="89" spans="1:19" s="11" customFormat="1" x14ac:dyDescent="0.3">
      <c r="A89" s="6" t="str">
        <f t="shared" ca="1" si="3"/>
        <v>CP</v>
      </c>
      <c r="B89" s="6" t="s">
        <v>268</v>
      </c>
      <c r="C89" s="6" t="s">
        <v>269</v>
      </c>
      <c r="D89" s="6" t="s">
        <v>31</v>
      </c>
      <c r="E89" s="8" t="s">
        <v>221</v>
      </c>
      <c r="F89" s="8"/>
      <c r="G89" s="9"/>
      <c r="H89" s="9"/>
      <c r="I89" s="9"/>
      <c r="J89" s="9"/>
      <c r="K89" s="9"/>
      <c r="L89" s="9"/>
      <c r="M89" s="9"/>
      <c r="N89" s="9"/>
      <c r="O89" s="6"/>
      <c r="P89" s="6"/>
      <c r="Q89" s="6"/>
      <c r="R89" s="6"/>
      <c r="S89" s="24" t="s">
        <v>28</v>
      </c>
    </row>
    <row r="90" spans="1:19" s="11" customFormat="1" x14ac:dyDescent="0.3">
      <c r="A90" s="6" t="str">
        <f t="shared" ca="1" si="3"/>
        <v>CP</v>
      </c>
      <c r="B90" s="6" t="s">
        <v>270</v>
      </c>
      <c r="C90" s="6" t="s">
        <v>271</v>
      </c>
      <c r="D90" s="6" t="s">
        <v>31</v>
      </c>
      <c r="E90" s="8">
        <v>44317</v>
      </c>
      <c r="F90" s="8">
        <v>44347</v>
      </c>
      <c r="G90" s="9" t="s">
        <v>206</v>
      </c>
      <c r="H90" s="9" t="s">
        <v>207</v>
      </c>
      <c r="I90" s="9"/>
      <c r="J90" s="9" t="s">
        <v>24</v>
      </c>
      <c r="K90" s="9" t="s">
        <v>184</v>
      </c>
      <c r="L90" s="9" t="s">
        <v>272</v>
      </c>
      <c r="M90" s="9" t="s">
        <v>273</v>
      </c>
      <c r="N90" s="9" t="s">
        <v>274</v>
      </c>
      <c r="O90" s="6"/>
      <c r="P90" s="6"/>
      <c r="Q90" s="6"/>
      <c r="R90" s="6"/>
      <c r="S90" s="23" t="s">
        <v>28</v>
      </c>
    </row>
    <row r="91" spans="1:19" s="11" customFormat="1" x14ac:dyDescent="0.3">
      <c r="A91" s="6" t="str">
        <f t="shared" ca="1" si="3"/>
        <v>CP</v>
      </c>
      <c r="B91" s="6" t="s">
        <v>275</v>
      </c>
      <c r="C91" s="6" t="s">
        <v>276</v>
      </c>
      <c r="D91" s="6" t="s">
        <v>31</v>
      </c>
      <c r="E91" s="8">
        <v>44362</v>
      </c>
      <c r="F91" s="8"/>
      <c r="G91" s="9" t="s">
        <v>206</v>
      </c>
      <c r="H91" s="9" t="s">
        <v>207</v>
      </c>
      <c r="I91" s="9" t="s">
        <v>191</v>
      </c>
      <c r="J91" s="9" t="s">
        <v>24</v>
      </c>
      <c r="K91" s="9" t="s">
        <v>146</v>
      </c>
      <c r="L91" s="9"/>
      <c r="M91" s="9" t="s">
        <v>192</v>
      </c>
      <c r="N91" s="9" t="s">
        <v>192</v>
      </c>
      <c r="O91" s="6"/>
      <c r="P91" s="6"/>
      <c r="Q91" s="6"/>
      <c r="R91" s="6"/>
      <c r="S91" s="24" t="s">
        <v>28</v>
      </c>
    </row>
    <row r="92" spans="1:19" s="11" customFormat="1" x14ac:dyDescent="0.3">
      <c r="A92" s="6" t="str">
        <f t="shared" ca="1" si="3"/>
        <v>CP</v>
      </c>
      <c r="B92" s="6" t="s">
        <v>277</v>
      </c>
      <c r="C92" s="6" t="s">
        <v>278</v>
      </c>
      <c r="D92" s="6" t="s">
        <v>31</v>
      </c>
      <c r="E92" s="8">
        <v>44330</v>
      </c>
      <c r="F92" s="8"/>
      <c r="G92" s="9" t="s">
        <v>206</v>
      </c>
      <c r="H92" s="9" t="s">
        <v>207</v>
      </c>
      <c r="I92" s="9" t="s">
        <v>24</v>
      </c>
      <c r="J92" s="9" t="s">
        <v>184</v>
      </c>
      <c r="K92" s="9"/>
      <c r="L92" s="9" t="s">
        <v>279</v>
      </c>
      <c r="M92" s="9" t="s">
        <v>280</v>
      </c>
      <c r="N92" s="9" t="s">
        <v>281</v>
      </c>
      <c r="O92" s="6"/>
      <c r="P92" s="6"/>
      <c r="Q92" s="6"/>
      <c r="R92" s="6"/>
      <c r="S92" s="24" t="s">
        <v>28</v>
      </c>
    </row>
    <row r="93" spans="1:19" s="11" customFormat="1" x14ac:dyDescent="0.3">
      <c r="A93" s="6" t="str">
        <f t="shared" ca="1" si="3"/>
        <v>CP</v>
      </c>
      <c r="B93" s="6" t="s">
        <v>282</v>
      </c>
      <c r="C93" s="6" t="s">
        <v>283</v>
      </c>
      <c r="D93" s="6" t="s">
        <v>31</v>
      </c>
      <c r="E93" s="8">
        <v>44330</v>
      </c>
      <c r="F93" s="8"/>
      <c r="G93" s="9" t="s">
        <v>206</v>
      </c>
      <c r="H93" s="9" t="s">
        <v>207</v>
      </c>
      <c r="I93" s="9"/>
      <c r="J93" s="9" t="s">
        <v>24</v>
      </c>
      <c r="K93" s="9" t="s">
        <v>184</v>
      </c>
      <c r="L93" s="9" t="s">
        <v>279</v>
      </c>
      <c r="M93" s="9" t="s">
        <v>280</v>
      </c>
      <c r="N93" s="9" t="s">
        <v>281</v>
      </c>
      <c r="O93" s="6"/>
      <c r="P93" s="6"/>
      <c r="Q93" s="6"/>
      <c r="R93" s="6"/>
      <c r="S93" s="11" t="s">
        <v>28</v>
      </c>
    </row>
    <row r="94" spans="1:19" s="11" customFormat="1" x14ac:dyDescent="0.3">
      <c r="A94" s="6" t="str">
        <f t="shared" ca="1" si="3"/>
        <v>CP</v>
      </c>
      <c r="B94" s="6" t="s">
        <v>284</v>
      </c>
      <c r="C94" s="6" t="s">
        <v>285</v>
      </c>
      <c r="D94" s="6" t="s">
        <v>31</v>
      </c>
      <c r="E94" s="8">
        <v>44334</v>
      </c>
      <c r="F94" s="8"/>
      <c r="G94" s="9"/>
      <c r="H94" s="9"/>
      <c r="I94" s="9"/>
      <c r="J94" s="9"/>
      <c r="K94" s="9"/>
      <c r="L94" s="9"/>
      <c r="M94" s="9"/>
      <c r="N94" s="9"/>
      <c r="O94" s="6"/>
      <c r="P94" s="6"/>
      <c r="Q94" s="6"/>
      <c r="R94" s="6"/>
      <c r="S94" s="11" t="s">
        <v>28</v>
      </c>
    </row>
    <row r="95" spans="1:19" s="11" customFormat="1" x14ac:dyDescent="0.3">
      <c r="A95" s="6" t="str">
        <f t="shared" ca="1" si="3"/>
        <v>CP</v>
      </c>
      <c r="B95" s="6" t="s">
        <v>286</v>
      </c>
      <c r="C95" s="6" t="s">
        <v>287</v>
      </c>
      <c r="D95" s="6" t="s">
        <v>31</v>
      </c>
      <c r="E95" s="8">
        <v>44334</v>
      </c>
      <c r="F95" s="8"/>
      <c r="G95" s="9"/>
      <c r="H95" s="9"/>
      <c r="I95" s="9"/>
      <c r="J95" s="9"/>
      <c r="K95" s="9"/>
      <c r="L95" s="9"/>
      <c r="M95" s="9"/>
      <c r="N95" s="9"/>
      <c r="O95" s="6"/>
      <c r="P95" s="6"/>
      <c r="Q95" s="6"/>
      <c r="R95" s="6"/>
      <c r="S95" s="11" t="s">
        <v>28</v>
      </c>
    </row>
    <row r="96" spans="1:19" s="11" customFormat="1" x14ac:dyDescent="0.3">
      <c r="A96" s="6"/>
      <c r="B96" s="6"/>
      <c r="C96" s="6"/>
      <c r="D96" s="6"/>
      <c r="E96" s="8"/>
      <c r="F96" s="8"/>
      <c r="G96" s="9"/>
      <c r="H96" s="9"/>
      <c r="I96" s="9"/>
      <c r="J96" s="9"/>
      <c r="K96" s="9"/>
      <c r="L96" s="9"/>
      <c r="M96" s="9"/>
      <c r="N96" s="9"/>
      <c r="O96" s="6"/>
      <c r="P96" s="6"/>
      <c r="Q96" s="6"/>
      <c r="R96" s="6"/>
    </row>
    <row r="97" spans="1:19" s="11" customFormat="1" x14ac:dyDescent="0.3">
      <c r="A97" s="6" t="str">
        <f ca="1">IF($S97="CP","CP",IF($S97="NR","NR",IF($S97="OA","OA",IF($S97="R0","R0",IF($E97="","",IF($E97-NOW()&lt;0,"OD",IF($E97-NOW()&lt;15,"15",IF($E97-NOW()&lt;30,"30"," "))))))))</f>
        <v>CP</v>
      </c>
      <c r="B97" s="6" t="s">
        <v>397</v>
      </c>
      <c r="C97" s="6" t="s">
        <v>398</v>
      </c>
      <c r="D97" s="6" t="s">
        <v>31</v>
      </c>
      <c r="E97" s="8">
        <v>44440</v>
      </c>
      <c r="F97" s="8"/>
      <c r="G97" s="9" t="s">
        <v>395</v>
      </c>
      <c r="H97" s="9" t="s">
        <v>399</v>
      </c>
      <c r="I97" s="9" t="s">
        <v>400</v>
      </c>
      <c r="J97" s="9" t="s">
        <v>24</v>
      </c>
      <c r="K97" s="9"/>
      <c r="L97" s="9"/>
      <c r="M97" s="9"/>
      <c r="N97" s="9"/>
      <c r="O97" s="6"/>
      <c r="P97" s="6"/>
      <c r="Q97" s="6"/>
      <c r="R97" s="6"/>
      <c r="S97" s="11" t="s">
        <v>28</v>
      </c>
    </row>
    <row r="98" spans="1:19" s="11" customFormat="1" x14ac:dyDescent="0.3">
      <c r="A98" s="6" t="str">
        <f ca="1">IF($S98="CP","CP",IF($S98="NR","NR",IF($S98="OA","OA",IF($S98="R0","R0",IF($E98="","",IF($E98-NOW()&lt;0,"OD",IF($E98-NOW()&lt;15,"15",IF($E98-NOW()&lt;30,"30"," "))))))))</f>
        <v>R0</v>
      </c>
      <c r="B98" s="6" t="s">
        <v>393</v>
      </c>
      <c r="C98" s="6" t="s">
        <v>394</v>
      </c>
      <c r="D98" s="6" t="s">
        <v>31</v>
      </c>
      <c r="E98" s="8">
        <v>44439</v>
      </c>
      <c r="F98" s="8"/>
      <c r="G98" s="9" t="s">
        <v>113</v>
      </c>
      <c r="H98" s="9" t="s">
        <v>114</v>
      </c>
      <c r="I98" s="9" t="s">
        <v>395</v>
      </c>
      <c r="J98" s="9" t="s">
        <v>24</v>
      </c>
      <c r="K98" s="9" t="s">
        <v>390</v>
      </c>
      <c r="L98" s="9" t="s">
        <v>391</v>
      </c>
      <c r="M98" s="9" t="s">
        <v>392</v>
      </c>
      <c r="N98" s="9" t="s">
        <v>392</v>
      </c>
      <c r="O98" s="6"/>
      <c r="P98" s="6"/>
      <c r="Q98" s="6"/>
      <c r="R98" s="12" t="s">
        <v>396</v>
      </c>
      <c r="S98" s="11" t="s">
        <v>74</v>
      </c>
    </row>
    <row r="99" spans="1:19" s="11" customFormat="1" x14ac:dyDescent="0.3">
      <c r="A99" s="6"/>
      <c r="B99" s="6"/>
      <c r="C99" s="6"/>
      <c r="D99" s="6"/>
      <c r="E99" s="8"/>
      <c r="F99" s="8"/>
      <c r="G99" s="9"/>
      <c r="H99" s="9"/>
      <c r="I99" s="9"/>
      <c r="J99" s="9"/>
      <c r="K99" s="9"/>
      <c r="L99" s="9"/>
      <c r="M99" s="9"/>
      <c r="N99" s="9"/>
      <c r="O99" s="6"/>
      <c r="P99" s="6"/>
      <c r="Q99" s="6"/>
      <c r="R99" s="12"/>
    </row>
    <row r="100" spans="1:19" s="11" customFormat="1" x14ac:dyDescent="0.3">
      <c r="A100" s="6" t="str">
        <f ca="1">IF($S100="CP","CP",IF($S100="NR","NR",IF($S100="OA","OA",IF($S100="R0","R0",IF($E100="","",IF($E100-NOW()&lt;0,"OD",IF($E100-NOW()&lt;15,"15",IF($E100-NOW()&lt;30,"30"," "))))))))</f>
        <v>CP</v>
      </c>
      <c r="B100" s="6" t="s">
        <v>403</v>
      </c>
      <c r="C100" s="6" t="s">
        <v>404</v>
      </c>
      <c r="D100" s="6" t="s">
        <v>405</v>
      </c>
      <c r="E100" s="8"/>
      <c r="F100" s="8"/>
      <c r="G100" s="9"/>
      <c r="H100" s="9"/>
      <c r="I100" s="9"/>
      <c r="J100" s="9"/>
      <c r="K100" s="9"/>
      <c r="L100" s="9"/>
      <c r="M100" s="9"/>
      <c r="N100" s="9"/>
      <c r="O100" s="6"/>
      <c r="P100" s="6"/>
      <c r="Q100" s="6"/>
      <c r="R100" s="6"/>
      <c r="S100" s="11" t="s">
        <v>28</v>
      </c>
    </row>
    <row r="101" spans="1:19" s="11" customFormat="1" x14ac:dyDescent="0.3">
      <c r="A101" s="6"/>
      <c r="B101" s="6"/>
      <c r="C101" s="6"/>
      <c r="D101" s="6"/>
      <c r="E101" s="8"/>
      <c r="F101" s="8"/>
      <c r="G101" s="9"/>
      <c r="H101" s="9"/>
      <c r="I101" s="9"/>
      <c r="J101" s="9"/>
      <c r="K101" s="9"/>
      <c r="L101" s="9"/>
      <c r="M101" s="9"/>
      <c r="N101" s="9"/>
      <c r="O101" s="6"/>
      <c r="P101" s="6"/>
      <c r="Q101" s="6"/>
      <c r="R101" s="6"/>
    </row>
    <row r="102" spans="1:19" s="11" customFormat="1" x14ac:dyDescent="0.3">
      <c r="A102" s="6" t="str">
        <f ca="1">IF($S102="CP","CP",IF($S102="NR","NR",IF($S102="OA","OA",IF($S102="R0","R0",IF($E102="","",IF($E102-NOW()&lt;0,"OD",IF($E102-NOW()&lt;15,"15",IF($E102-NOW()&lt;30,"30"," "))))))))</f>
        <v>OD</v>
      </c>
      <c r="B102" s="6" t="s">
        <v>423</v>
      </c>
      <c r="C102" s="6" t="s">
        <v>49</v>
      </c>
      <c r="D102" s="6"/>
      <c r="E102" s="8">
        <v>44454</v>
      </c>
      <c r="F102" s="8"/>
      <c r="G102" s="9"/>
      <c r="H102" s="9"/>
      <c r="I102" s="9"/>
      <c r="J102" s="9"/>
      <c r="K102" s="9"/>
      <c r="L102" s="9"/>
      <c r="M102" s="9"/>
      <c r="N102" s="9"/>
      <c r="O102" s="6"/>
      <c r="P102" s="6"/>
      <c r="Q102" s="6"/>
      <c r="R102" s="14" t="s">
        <v>50</v>
      </c>
    </row>
    <row r="103" spans="1:19" s="11" customFormat="1" x14ac:dyDescent="0.3">
      <c r="A103" s="6" t="str">
        <f ca="1">IF($S103="CP","CP",IF($S103="NR","NR",IF($S103="OA","OA",IF($S103="R0","R0",IF($E103="","",IF($E103-NOW()&lt;0,"OD",IF($E103-NOW()&lt;15,"15",IF($E103-NOW()&lt;30,"30"," "))))))))</f>
        <v>OD</v>
      </c>
      <c r="B103" s="15" t="s">
        <v>51</v>
      </c>
      <c r="C103" s="15" t="s">
        <v>52</v>
      </c>
      <c r="D103" s="15" t="s">
        <v>31</v>
      </c>
      <c r="E103" s="8">
        <v>44454</v>
      </c>
      <c r="F103" s="8">
        <v>44470</v>
      </c>
      <c r="G103" s="9"/>
      <c r="H103" s="9"/>
      <c r="I103" s="9"/>
      <c r="J103" s="9"/>
      <c r="K103" s="9"/>
      <c r="L103" s="9"/>
      <c r="M103" s="9"/>
      <c r="N103" s="9"/>
      <c r="O103" s="6"/>
      <c r="P103" s="6"/>
      <c r="Q103" s="6"/>
      <c r="R103" s="6"/>
    </row>
    <row r="104" spans="1:19" s="11" customFormat="1" x14ac:dyDescent="0.3">
      <c r="A104" s="6" t="str">
        <f ca="1">IF($S104="CP","CP",IF($S104="NR","NR",IF($S104="OA","OA",IF($S104="R0","R0",IF($E104="","",IF($E104-NOW()&lt;0,"OD",IF($E104-NOW()&lt;15,"15",IF($E104-NOW()&lt;30,"30"," "))))))))</f>
        <v>CP</v>
      </c>
      <c r="B104" s="6" t="s">
        <v>357</v>
      </c>
      <c r="C104" s="6" t="s">
        <v>358</v>
      </c>
      <c r="D104" s="6" t="s">
        <v>31</v>
      </c>
      <c r="E104" s="8" t="s">
        <v>221</v>
      </c>
      <c r="F104" s="8" t="s">
        <v>221</v>
      </c>
      <c r="G104" s="9" t="s">
        <v>33</v>
      </c>
      <c r="H104" s="9" t="s">
        <v>32</v>
      </c>
      <c r="I104" s="9" t="s">
        <v>359</v>
      </c>
      <c r="J104" s="9" t="s">
        <v>24</v>
      </c>
      <c r="K104" s="9"/>
      <c r="L104" s="9"/>
      <c r="M104" s="9"/>
      <c r="N104" s="9"/>
      <c r="O104" s="6"/>
      <c r="P104" s="6"/>
      <c r="Q104" s="6"/>
      <c r="R104" s="6" t="s">
        <v>360</v>
      </c>
      <c r="S104" s="11" t="s">
        <v>28</v>
      </c>
    </row>
    <row r="105" spans="1:19" s="11" customFormat="1" x14ac:dyDescent="0.3">
      <c r="A105" s="6" t="str">
        <f ca="1">IF($S103="CP","CP",IF($S103="NR","NR",IF($S103="OA","OA",IF($S103="R0","R0",IF($E103="","",IF($E103-NOW()&lt;0,"OD",IF($E103-NOW()&lt;15,"15",IF($E103-NOW()&lt;30,"30"," "))))))))</f>
        <v>OD</v>
      </c>
      <c r="B105" s="6" t="s">
        <v>342</v>
      </c>
      <c r="C105" s="6" t="s">
        <v>343</v>
      </c>
      <c r="D105" s="6" t="s">
        <v>31</v>
      </c>
      <c r="E105" s="8">
        <v>44480</v>
      </c>
      <c r="F105" s="8">
        <v>44495</v>
      </c>
      <c r="G105" s="9" t="s">
        <v>97</v>
      </c>
      <c r="H105" s="9" t="s">
        <v>23</v>
      </c>
      <c r="I105" s="9" t="s">
        <v>84</v>
      </c>
      <c r="J105" s="9" t="s">
        <v>24</v>
      </c>
      <c r="K105" s="9"/>
      <c r="L105" s="9"/>
      <c r="M105" s="9"/>
      <c r="N105" s="9"/>
      <c r="O105" s="6"/>
      <c r="P105" s="6"/>
      <c r="Q105" s="6"/>
      <c r="R105" s="6"/>
    </row>
    <row r="106" spans="1:19" s="11" customFormat="1" x14ac:dyDescent="0.3">
      <c r="A106" s="6" t="str">
        <f t="shared" ref="A106:A118" ca="1" si="4">IF($S106="CP","CP",IF($S106="NR","NR",IF($S106="OA","OA",IF($S106="R0","R0",IF($E106="","",IF($E106-NOW()&lt;0,"OD",IF($E106-NOW()&lt;15,"15",IF($E106-NOW()&lt;30,"30"," "))))))))</f>
        <v>R0</v>
      </c>
      <c r="B106" s="6" t="s">
        <v>71</v>
      </c>
      <c r="C106" s="6" t="s">
        <v>72</v>
      </c>
      <c r="D106" s="6" t="s">
        <v>31</v>
      </c>
      <c r="E106" s="17">
        <v>44531</v>
      </c>
      <c r="F106" s="18"/>
      <c r="G106" s="9"/>
      <c r="H106" s="9"/>
      <c r="I106" s="9"/>
      <c r="J106" s="9"/>
      <c r="K106" s="9"/>
      <c r="L106" s="9"/>
      <c r="M106" s="9"/>
      <c r="N106" s="9"/>
      <c r="O106" s="6"/>
      <c r="P106" s="6"/>
      <c r="Q106" s="6"/>
      <c r="R106" s="12" t="s">
        <v>73</v>
      </c>
      <c r="S106" s="11" t="s">
        <v>74</v>
      </c>
    </row>
    <row r="107" spans="1:19" s="11" customFormat="1" x14ac:dyDescent="0.3">
      <c r="A107" s="6" t="str">
        <f t="shared" ca="1" si="4"/>
        <v>R0</v>
      </c>
      <c r="B107" s="25" t="s">
        <v>75</v>
      </c>
      <c r="C107" s="25" t="s">
        <v>76</v>
      </c>
      <c r="D107" s="25" t="s">
        <v>31</v>
      </c>
      <c r="E107" s="17">
        <v>44531</v>
      </c>
      <c r="F107" s="18"/>
      <c r="G107" s="9"/>
      <c r="H107" s="9"/>
      <c r="I107" s="9"/>
      <c r="J107" s="9"/>
      <c r="K107" s="9"/>
      <c r="L107" s="9"/>
      <c r="M107" s="9"/>
      <c r="N107" s="9"/>
      <c r="O107" s="6"/>
      <c r="P107" s="6"/>
      <c r="Q107" s="6"/>
      <c r="R107" s="25" t="s">
        <v>77</v>
      </c>
      <c r="S107" s="11" t="s">
        <v>74</v>
      </c>
    </row>
    <row r="108" spans="1:19" s="11" customFormat="1" x14ac:dyDescent="0.3">
      <c r="A108" s="6" t="str">
        <f t="shared" ca="1" si="4"/>
        <v>15</v>
      </c>
      <c r="B108" s="25" t="s">
        <v>344</v>
      </c>
      <c r="C108" s="25" t="s">
        <v>345</v>
      </c>
      <c r="D108" s="25" t="s">
        <v>31</v>
      </c>
      <c r="E108" s="8">
        <v>44495</v>
      </c>
      <c r="F108" s="8">
        <v>44495</v>
      </c>
      <c r="G108" s="9" t="s">
        <v>33</v>
      </c>
      <c r="H108" s="9" t="s">
        <v>23</v>
      </c>
      <c r="I108" s="9" t="s">
        <v>84</v>
      </c>
      <c r="J108" s="9" t="s">
        <v>24</v>
      </c>
      <c r="K108" s="9"/>
      <c r="L108" s="9"/>
      <c r="M108" s="9"/>
      <c r="N108" s="9"/>
      <c r="O108" s="6"/>
      <c r="P108" s="6"/>
      <c r="Q108" s="6"/>
      <c r="R108" s="6" t="s">
        <v>346</v>
      </c>
    </row>
    <row r="109" spans="1:19" s="11" customFormat="1" x14ac:dyDescent="0.3">
      <c r="A109" s="6" t="str">
        <f t="shared" ca="1" si="4"/>
        <v>15</v>
      </c>
      <c r="B109" s="6" t="s">
        <v>347</v>
      </c>
      <c r="C109" s="6" t="s">
        <v>348</v>
      </c>
      <c r="D109" s="6" t="s">
        <v>31</v>
      </c>
      <c r="E109" s="8">
        <v>44495</v>
      </c>
      <c r="F109" s="8">
        <v>44495</v>
      </c>
      <c r="G109" s="9" t="s">
        <v>23</v>
      </c>
      <c r="H109" s="9" t="s">
        <v>55</v>
      </c>
      <c r="I109" s="9" t="s">
        <v>84</v>
      </c>
      <c r="J109" s="9" t="s">
        <v>24</v>
      </c>
      <c r="K109" s="9"/>
      <c r="L109" s="9"/>
      <c r="M109" s="9"/>
      <c r="N109" s="9"/>
      <c r="O109" s="6"/>
      <c r="P109" s="6"/>
      <c r="Q109" s="6"/>
      <c r="R109" s="10" t="s">
        <v>349</v>
      </c>
    </row>
    <row r="110" spans="1:19" s="11" customFormat="1" x14ac:dyDescent="0.3">
      <c r="A110" s="6" t="str">
        <f t="shared" ca="1" si="4"/>
        <v>R0</v>
      </c>
      <c r="B110" s="6" t="s">
        <v>78</v>
      </c>
      <c r="C110" s="6" t="s">
        <v>79</v>
      </c>
      <c r="D110" s="18" t="s">
        <v>31</v>
      </c>
      <c r="E110" s="17">
        <v>44531</v>
      </c>
      <c r="F110" s="8">
        <v>44593</v>
      </c>
      <c r="G110" s="9"/>
      <c r="H110" s="9"/>
      <c r="I110" s="9"/>
      <c r="J110" s="9"/>
      <c r="K110" s="9"/>
      <c r="L110" s="9"/>
      <c r="M110" s="9"/>
      <c r="N110" s="9"/>
      <c r="O110" s="6"/>
      <c r="P110" s="6"/>
      <c r="Q110" s="6"/>
      <c r="R110" s="19" t="s">
        <v>80</v>
      </c>
      <c r="S110" s="11" t="s">
        <v>74</v>
      </c>
    </row>
    <row r="111" spans="1:19" s="11" customFormat="1" x14ac:dyDescent="0.3">
      <c r="A111" s="6" t="str">
        <f t="shared" ca="1" si="4"/>
        <v>15</v>
      </c>
      <c r="B111" s="6" t="s">
        <v>350</v>
      </c>
      <c r="C111" s="6" t="s">
        <v>351</v>
      </c>
      <c r="D111" s="6" t="s">
        <v>74</v>
      </c>
      <c r="E111" s="8">
        <v>44495</v>
      </c>
      <c r="F111" s="8">
        <v>44495</v>
      </c>
      <c r="G111" s="9" t="s">
        <v>33</v>
      </c>
      <c r="H111" s="9" t="s">
        <v>55</v>
      </c>
      <c r="I111" s="9" t="s">
        <v>84</v>
      </c>
      <c r="J111" s="9" t="s">
        <v>24</v>
      </c>
      <c r="K111" s="9"/>
      <c r="L111" s="9"/>
      <c r="M111" s="9"/>
      <c r="N111" s="9"/>
      <c r="O111" s="6"/>
      <c r="P111" s="6"/>
      <c r="Q111" s="6"/>
      <c r="R111" s="10" t="s">
        <v>352</v>
      </c>
    </row>
    <row r="112" spans="1:19" s="11" customFormat="1" x14ac:dyDescent="0.3">
      <c r="A112" s="6" t="str">
        <f t="shared" ca="1" si="4"/>
        <v>15</v>
      </c>
      <c r="B112" s="6" t="s">
        <v>353</v>
      </c>
      <c r="C112" s="6" t="s">
        <v>354</v>
      </c>
      <c r="D112" s="6" t="s">
        <v>74</v>
      </c>
      <c r="E112" s="8">
        <v>44495</v>
      </c>
      <c r="F112" s="8">
        <v>44495</v>
      </c>
      <c r="G112" s="9" t="s">
        <v>33</v>
      </c>
      <c r="H112" s="9" t="s">
        <v>55</v>
      </c>
      <c r="I112" s="9" t="s">
        <v>84</v>
      </c>
      <c r="J112" s="9" t="s">
        <v>24</v>
      </c>
      <c r="K112" s="9"/>
      <c r="L112" s="9"/>
      <c r="M112" s="9"/>
      <c r="N112" s="9"/>
      <c r="O112" s="6"/>
      <c r="P112" s="6"/>
      <c r="Q112" s="6"/>
      <c r="R112" s="10" t="s">
        <v>352</v>
      </c>
    </row>
    <row r="113" spans="1:19" s="11" customFormat="1" x14ac:dyDescent="0.3">
      <c r="A113" s="6" t="str">
        <f t="shared" ca="1" si="4"/>
        <v>15</v>
      </c>
      <c r="B113" s="6" t="s">
        <v>355</v>
      </c>
      <c r="C113" s="6" t="s">
        <v>356</v>
      </c>
      <c r="D113" s="6" t="s">
        <v>74</v>
      </c>
      <c r="E113" s="8">
        <v>44495</v>
      </c>
      <c r="F113" s="8">
        <v>44495</v>
      </c>
      <c r="G113" s="9" t="s">
        <v>33</v>
      </c>
      <c r="H113" s="9" t="s">
        <v>55</v>
      </c>
      <c r="I113" s="9" t="s">
        <v>84</v>
      </c>
      <c r="J113" s="9" t="s">
        <v>24</v>
      </c>
      <c r="K113" s="9"/>
      <c r="L113" s="9"/>
      <c r="M113" s="9"/>
      <c r="N113" s="9"/>
      <c r="O113" s="6"/>
      <c r="P113" s="6"/>
      <c r="Q113" s="6"/>
      <c r="R113" s="6"/>
    </row>
    <row r="114" spans="1:19" s="11" customFormat="1" x14ac:dyDescent="0.3">
      <c r="A114" s="6" t="str">
        <f t="shared" ca="1" si="4"/>
        <v>15</v>
      </c>
      <c r="B114" s="6" t="s">
        <v>380</v>
      </c>
      <c r="C114" s="6" t="s">
        <v>381</v>
      </c>
      <c r="D114" s="6" t="s">
        <v>31</v>
      </c>
      <c r="E114" s="8">
        <v>44495</v>
      </c>
      <c r="F114" s="8">
        <v>44593</v>
      </c>
      <c r="G114" s="9" t="s">
        <v>164</v>
      </c>
      <c r="H114" s="9" t="s">
        <v>382</v>
      </c>
      <c r="I114" s="9" t="s">
        <v>114</v>
      </c>
      <c r="J114" s="9" t="s">
        <v>24</v>
      </c>
      <c r="K114" s="9"/>
      <c r="L114" s="9"/>
      <c r="M114" s="9"/>
      <c r="N114" s="9"/>
      <c r="O114" s="6"/>
      <c r="P114" s="6"/>
      <c r="Q114" s="6"/>
      <c r="R114" s="6"/>
    </row>
    <row r="115" spans="1:19" s="11" customFormat="1" x14ac:dyDescent="0.3">
      <c r="A115" s="6" t="str">
        <f t="shared" ca="1" si="4"/>
        <v>CP</v>
      </c>
      <c r="B115" s="6" t="s">
        <v>288</v>
      </c>
      <c r="C115" s="6" t="s">
        <v>289</v>
      </c>
      <c r="D115" s="6" t="s">
        <v>31</v>
      </c>
      <c r="E115" s="8"/>
      <c r="F115" s="8"/>
      <c r="G115" s="9"/>
      <c r="H115" s="9"/>
      <c r="I115" s="9"/>
      <c r="J115" s="9"/>
      <c r="K115" s="9"/>
      <c r="L115" s="9"/>
      <c r="M115" s="9"/>
      <c r="N115" s="9"/>
      <c r="O115" s="6"/>
      <c r="P115" s="6"/>
      <c r="Q115" s="6"/>
      <c r="R115" s="6"/>
      <c r="S115" s="11" t="s">
        <v>28</v>
      </c>
    </row>
    <row r="116" spans="1:19" s="11" customFormat="1" x14ac:dyDescent="0.3">
      <c r="A116" s="6" t="str">
        <f t="shared" ca="1" si="4"/>
        <v>15</v>
      </c>
      <c r="B116" s="9" t="s">
        <v>324</v>
      </c>
      <c r="C116" s="9" t="s">
        <v>325</v>
      </c>
      <c r="D116" s="9" t="s">
        <v>31</v>
      </c>
      <c r="E116" s="22">
        <v>44495</v>
      </c>
      <c r="F116" s="22">
        <v>44593</v>
      </c>
      <c r="G116" s="9" t="s">
        <v>184</v>
      </c>
      <c r="H116" s="9" t="s">
        <v>23</v>
      </c>
      <c r="I116" s="9" t="s">
        <v>23</v>
      </c>
      <c r="J116" s="9" t="s">
        <v>24</v>
      </c>
      <c r="K116" s="9"/>
      <c r="L116" s="9"/>
      <c r="M116" s="9"/>
      <c r="N116" s="9"/>
      <c r="O116" s="6"/>
      <c r="P116" s="6"/>
      <c r="Q116" s="6"/>
      <c r="R116" s="20" t="s">
        <v>326</v>
      </c>
    </row>
    <row r="117" spans="1:19" s="11" customFormat="1" x14ac:dyDescent="0.3">
      <c r="A117" s="6" t="str">
        <f t="shared" ca="1" si="4"/>
        <v>CP</v>
      </c>
      <c r="B117" s="6" t="s">
        <v>105</v>
      </c>
      <c r="C117" s="6" t="s">
        <v>106</v>
      </c>
      <c r="D117" s="6" t="s">
        <v>101</v>
      </c>
      <c r="E117" s="8">
        <v>44340</v>
      </c>
      <c r="F117" s="8">
        <v>43966</v>
      </c>
      <c r="G117" s="9" t="s">
        <v>102</v>
      </c>
      <c r="H117" s="9" t="s">
        <v>23</v>
      </c>
      <c r="I117" s="9" t="s">
        <v>84</v>
      </c>
      <c r="J117" s="9" t="s">
        <v>55</v>
      </c>
      <c r="K117" s="21" t="s">
        <v>56</v>
      </c>
      <c r="L117" s="9"/>
      <c r="M117" s="9"/>
      <c r="N117" s="9"/>
      <c r="O117" s="6"/>
      <c r="P117" s="6"/>
      <c r="Q117" s="6"/>
      <c r="R117" s="6"/>
      <c r="S117" s="11" t="s">
        <v>28</v>
      </c>
    </row>
    <row r="118" spans="1:19" s="11" customFormat="1" x14ac:dyDescent="0.3">
      <c r="A118" s="6" t="str">
        <f t="shared" ca="1" si="4"/>
        <v>CP</v>
      </c>
      <c r="B118" s="6" t="s">
        <v>81</v>
      </c>
      <c r="C118" s="6" t="s">
        <v>82</v>
      </c>
      <c r="D118" s="6" t="s">
        <v>31</v>
      </c>
      <c r="E118" s="8">
        <v>44337</v>
      </c>
      <c r="F118" s="8"/>
      <c r="G118" s="9" t="s">
        <v>83</v>
      </c>
      <c r="H118" s="9" t="s">
        <v>84</v>
      </c>
      <c r="I118" s="9"/>
      <c r="J118" s="9" t="s">
        <v>56</v>
      </c>
      <c r="K118" s="9"/>
      <c r="L118" s="9"/>
      <c r="M118" s="9"/>
      <c r="N118" s="9"/>
      <c r="O118" s="6"/>
      <c r="P118" s="6"/>
      <c r="Q118" s="6"/>
      <c r="R118" s="20" t="s">
        <v>85</v>
      </c>
      <c r="S118" s="11" t="s">
        <v>28</v>
      </c>
    </row>
    <row r="119" spans="1:19" s="11" customFormat="1" x14ac:dyDescent="0.3">
      <c r="A119" s="6"/>
      <c r="B119" s="6"/>
      <c r="C119" s="6"/>
      <c r="D119" s="6"/>
      <c r="E119" s="8"/>
      <c r="F119" s="8"/>
      <c r="G119" s="9"/>
      <c r="H119" s="9"/>
      <c r="I119" s="9"/>
      <c r="J119" s="9"/>
      <c r="K119" s="9"/>
      <c r="L119" s="9"/>
      <c r="M119" s="9"/>
      <c r="N119" s="9"/>
      <c r="O119" s="6"/>
      <c r="P119" s="6"/>
      <c r="Q119" s="6"/>
      <c r="R119" s="20"/>
    </row>
    <row r="120" spans="1:19" s="11" customFormat="1" x14ac:dyDescent="0.3">
      <c r="A120" s="6" t="str">
        <f ca="1">IF($S120="CP","CP",IF($S120="NR","NR",IF($S120="OA","OA",IF($S120="R0","R0",IF($E120="","",IF($E120-NOW()&lt;0,"OD",IF($E120-NOW()&lt;15,"15",IF($E120-NOW()&lt;30,"30"," "))))))))</f>
        <v>CP</v>
      </c>
      <c r="B120" s="6" t="s">
        <v>19</v>
      </c>
      <c r="C120" s="6" t="s">
        <v>20</v>
      </c>
      <c r="D120" s="6" t="s">
        <v>21</v>
      </c>
      <c r="E120" s="8">
        <v>44317</v>
      </c>
      <c r="F120" s="8"/>
      <c r="G120" s="9" t="s">
        <v>22</v>
      </c>
      <c r="H120" s="9" t="s">
        <v>23</v>
      </c>
      <c r="I120" s="9" t="s">
        <v>24</v>
      </c>
      <c r="J120" s="9" t="s">
        <v>25</v>
      </c>
      <c r="K120" s="9"/>
      <c r="L120" s="9"/>
      <c r="M120" s="9"/>
      <c r="N120" s="9"/>
      <c r="O120" s="6"/>
      <c r="P120" s="6"/>
      <c r="Q120" s="6" t="s">
        <v>26</v>
      </c>
      <c r="R120" s="10" t="s">
        <v>27</v>
      </c>
      <c r="S120" s="11" t="s">
        <v>28</v>
      </c>
    </row>
    <row r="121" spans="1:19" s="11" customFormat="1" x14ac:dyDescent="0.3">
      <c r="A121" s="6"/>
      <c r="B121" s="6"/>
      <c r="C121" s="6"/>
      <c r="D121" s="6"/>
      <c r="E121" s="8"/>
      <c r="F121" s="8"/>
      <c r="G121" s="9"/>
      <c r="H121" s="9"/>
      <c r="I121" s="9"/>
      <c r="J121" s="9"/>
      <c r="K121" s="9"/>
      <c r="L121" s="9"/>
      <c r="M121" s="9"/>
      <c r="N121" s="9"/>
      <c r="O121" s="6"/>
      <c r="P121" s="6"/>
      <c r="Q121" s="6"/>
      <c r="R121" s="10"/>
    </row>
    <row r="122" spans="1:19" s="11" customFormat="1" x14ac:dyDescent="0.3">
      <c r="A122" s="6" t="str">
        <f ca="1">IF($S122="CP","CP",IF($S122="NR","NR",IF($S122="OA","OA",IF($S122="R0","R0",IF($E122="","",IF($E122-NOW()&lt;0,"OD",IF($E122-NOW()&lt;15,"15",IF($E122-NOW()&lt;30,"30"," "))))))))</f>
        <v>CP</v>
      </c>
      <c r="B122" s="6" t="s">
        <v>86</v>
      </c>
      <c r="C122" s="6" t="s">
        <v>87</v>
      </c>
      <c r="D122" s="6" t="s">
        <v>31</v>
      </c>
      <c r="E122" s="8">
        <v>44317</v>
      </c>
      <c r="F122" s="8"/>
      <c r="G122" s="9" t="s">
        <v>88</v>
      </c>
      <c r="H122" s="9" t="s">
        <v>22</v>
      </c>
      <c r="I122" s="9"/>
      <c r="J122" s="9" t="s">
        <v>56</v>
      </c>
      <c r="K122" s="9"/>
      <c r="L122" s="9" t="s">
        <v>89</v>
      </c>
      <c r="M122" s="9" t="s">
        <v>89</v>
      </c>
      <c r="N122" s="9" t="s">
        <v>90</v>
      </c>
      <c r="O122" s="6"/>
      <c r="P122" s="6"/>
      <c r="Q122" s="6"/>
      <c r="R122" s="10" t="s">
        <v>91</v>
      </c>
      <c r="S122" s="11" t="s">
        <v>28</v>
      </c>
    </row>
    <row r="123" spans="1:19" s="11" customFormat="1" x14ac:dyDescent="0.3">
      <c r="A123" s="6" t="str">
        <f ca="1">IF($S123="CP","CP",IF($S123="NR","NR",IF($S123="OA","OA",IF($S123="R0","R0",IF($E123="","",IF($E123-NOW()&lt;0,"OD",IF($E123-NOW()&lt;15,"15",IF($E123-NOW()&lt;30,"30"," "))))))))</f>
        <v>15</v>
      </c>
      <c r="B123" s="6" t="s">
        <v>95</v>
      </c>
      <c r="C123" s="6" t="s">
        <v>96</v>
      </c>
      <c r="D123" s="6" t="s">
        <v>31</v>
      </c>
      <c r="E123" s="8">
        <v>44495</v>
      </c>
      <c r="F123" s="8"/>
      <c r="G123" s="9" t="s">
        <v>97</v>
      </c>
      <c r="H123" s="9" t="s">
        <v>22</v>
      </c>
      <c r="I123" s="9" t="s">
        <v>98</v>
      </c>
      <c r="J123" s="9"/>
      <c r="K123" s="9"/>
      <c r="L123" s="9"/>
      <c r="M123" s="9"/>
      <c r="N123" s="9"/>
      <c r="O123" s="6"/>
      <c r="P123" s="6"/>
      <c r="Q123" s="6"/>
      <c r="R123" s="20"/>
    </row>
    <row r="124" spans="1:19" s="11" customFormat="1" x14ac:dyDescent="0.3">
      <c r="A124" s="6" t="str">
        <f ca="1">IF($S124="CP","CP",IF($S124="NR","NR",IF($S124="OA","OA",IF($S124="R0","R0",IF($E124="","",IF($E124-NOW()&lt;0,"OD",IF($E124-NOW()&lt;15,"15",IF($E124-NOW()&lt;30,"30"," "))))))))</f>
        <v>CP</v>
      </c>
      <c r="B124" s="6" t="s">
        <v>92</v>
      </c>
      <c r="C124" s="6" t="s">
        <v>93</v>
      </c>
      <c r="D124" s="6" t="s">
        <v>21</v>
      </c>
      <c r="E124" s="8">
        <v>44317</v>
      </c>
      <c r="F124" s="8"/>
      <c r="G124" s="9" t="s">
        <v>88</v>
      </c>
      <c r="H124" s="9" t="s">
        <v>22</v>
      </c>
      <c r="I124" s="9"/>
      <c r="J124" s="9" t="s">
        <v>56</v>
      </c>
      <c r="K124" s="9"/>
      <c r="L124" s="9"/>
      <c r="M124" s="9"/>
      <c r="N124" s="9"/>
      <c r="O124" s="6"/>
      <c r="P124" s="6"/>
      <c r="Q124" s="6"/>
      <c r="R124" s="20" t="s">
        <v>94</v>
      </c>
      <c r="S124" s="11" t="s">
        <v>28</v>
      </c>
    </row>
    <row r="125" spans="1:19" s="11" customFormat="1" x14ac:dyDescent="0.3">
      <c r="A125" s="6" t="str">
        <f ca="1">IF($S125="CP","CP",IF($S125="NR","NR",IF($S125="OA","OA",IF($S125="R0","R0",IF($E125="","",IF($E125-NOW()&lt;0,"OD",IF($E125-NOW()&lt;15,"15",IF($E125-NOW()&lt;30,"30"," "))))))))</f>
        <v>CP</v>
      </c>
      <c r="B125" s="6" t="s">
        <v>166</v>
      </c>
      <c r="C125" s="6" t="s">
        <v>327</v>
      </c>
      <c r="D125" s="6" t="s">
        <v>31</v>
      </c>
      <c r="E125" s="8">
        <v>44126</v>
      </c>
      <c r="F125" s="8"/>
      <c r="G125" s="9" t="s">
        <v>318</v>
      </c>
      <c r="H125" s="9" t="s">
        <v>23</v>
      </c>
      <c r="I125" s="9" t="s">
        <v>98</v>
      </c>
      <c r="J125" s="9" t="s">
        <v>56</v>
      </c>
      <c r="K125" s="9" t="s">
        <v>318</v>
      </c>
      <c r="L125" s="9" t="s">
        <v>307</v>
      </c>
      <c r="M125" s="9" t="s">
        <v>319</v>
      </c>
      <c r="N125" s="9" t="s">
        <v>319</v>
      </c>
      <c r="O125" s="6" t="s">
        <v>171</v>
      </c>
      <c r="P125" s="6" t="s">
        <v>172</v>
      </c>
      <c r="Q125" s="6"/>
      <c r="R125" s="6"/>
      <c r="S125" s="11" t="s">
        <v>28</v>
      </c>
    </row>
    <row r="126" spans="1:19" s="11" customFormat="1" x14ac:dyDescent="0.3">
      <c r="A126" s="6" t="str">
        <f ca="1">IF($S126="CP","CP",IF($S126="NR","NR",IF($S126="OA","OA",IF($S126="R0","R0",IF($E126="","",IF($E126-NOW()&lt;0,"OD",IF($E126-NOW()&lt;15,"15",IF($E126-NOW()&lt;30,"30"," "))))))))</f>
        <v>CP</v>
      </c>
      <c r="B126" s="6" t="s">
        <v>173</v>
      </c>
      <c r="C126" s="6" t="s">
        <v>328</v>
      </c>
      <c r="D126" s="6" t="s">
        <v>31</v>
      </c>
      <c r="E126" s="8">
        <v>44127</v>
      </c>
      <c r="F126" s="8"/>
      <c r="G126" s="9" t="s">
        <v>318</v>
      </c>
      <c r="H126" s="9" t="s">
        <v>23</v>
      </c>
      <c r="I126" s="9" t="s">
        <v>98</v>
      </c>
      <c r="J126" s="9" t="s">
        <v>56</v>
      </c>
      <c r="K126" s="9" t="s">
        <v>318</v>
      </c>
      <c r="L126" s="9" t="s">
        <v>307</v>
      </c>
      <c r="M126" s="9" t="s">
        <v>319</v>
      </c>
      <c r="N126" s="9" t="s">
        <v>319</v>
      </c>
      <c r="O126" s="6" t="s">
        <v>171</v>
      </c>
      <c r="P126" s="6" t="s">
        <v>175</v>
      </c>
      <c r="Q126" s="6"/>
      <c r="R126" s="6"/>
      <c r="S126" s="11" t="s">
        <v>28</v>
      </c>
    </row>
    <row r="127" spans="1:19" s="11" customFormat="1" x14ac:dyDescent="0.3">
      <c r="A127" s="6"/>
      <c r="B127" s="6"/>
      <c r="C127" s="6"/>
      <c r="D127" s="6"/>
      <c r="E127" s="8"/>
      <c r="F127" s="8"/>
      <c r="G127" s="9"/>
      <c r="H127" s="9"/>
      <c r="I127" s="9"/>
      <c r="J127" s="9"/>
      <c r="K127" s="9"/>
      <c r="L127" s="9"/>
      <c r="M127" s="9"/>
      <c r="N127" s="9"/>
      <c r="O127" s="6"/>
      <c r="P127" s="6"/>
      <c r="Q127" s="6"/>
      <c r="R127" s="6"/>
    </row>
    <row r="128" spans="1:19" s="11" customFormat="1" x14ac:dyDescent="0.3">
      <c r="A128" s="6" t="str">
        <f ca="1">IF($S128="CP","CP",IF($S128="NR","NR",IF($S128="OA","OA",IF($S128="R0","R0",IF($E128="","",IF($E128-NOW()&lt;0,"OD",IF($E128-NOW()&lt;15,"15",IF($E128-NOW()&lt;30,"30"," "))))))))</f>
        <v>15</v>
      </c>
      <c r="B128" s="6" t="s">
        <v>408</v>
      </c>
      <c r="C128" s="6" t="s">
        <v>409</v>
      </c>
      <c r="D128" s="6" t="s">
        <v>31</v>
      </c>
      <c r="E128" s="8">
        <v>44495</v>
      </c>
      <c r="F128" s="8"/>
      <c r="G128" s="9"/>
      <c r="H128" s="9"/>
      <c r="I128" s="9"/>
      <c r="J128" s="9"/>
      <c r="K128" s="9"/>
      <c r="L128" s="9"/>
      <c r="M128" s="9"/>
      <c r="N128" s="9"/>
      <c r="O128" s="6"/>
      <c r="P128" s="6"/>
      <c r="Q128" s="6"/>
      <c r="R128" s="6"/>
    </row>
    <row r="129" spans="1:19" x14ac:dyDescent="0.3">
      <c r="A129" s="7"/>
      <c r="B129" s="11"/>
      <c r="C129" s="11"/>
      <c r="D129" s="26"/>
      <c r="E129" s="27"/>
      <c r="F129" s="27"/>
      <c r="G129" s="7"/>
      <c r="H129" s="7"/>
      <c r="I129" s="7"/>
      <c r="J129" s="7"/>
      <c r="K129" s="7"/>
      <c r="L129" s="7"/>
      <c r="M129" s="7"/>
      <c r="N129" s="7"/>
      <c r="O129" s="7"/>
      <c r="P129" s="7"/>
      <c r="Q129" s="7"/>
      <c r="R129" s="7"/>
      <c r="S129" s="7"/>
    </row>
    <row r="130" spans="1:19" ht="15" thickBot="1" x14ac:dyDescent="0.35">
      <c r="A130" s="7"/>
      <c r="B130" s="11"/>
      <c r="C130" s="11"/>
      <c r="D130" s="26"/>
      <c r="E130" s="27"/>
      <c r="F130" s="27"/>
      <c r="G130" s="7"/>
      <c r="H130" s="7"/>
      <c r="I130" s="7"/>
      <c r="J130" s="7"/>
      <c r="K130" s="7"/>
      <c r="L130" s="7"/>
      <c r="M130" s="7"/>
      <c r="N130" s="7"/>
      <c r="O130" s="7"/>
      <c r="P130" s="7"/>
      <c r="Q130" s="7"/>
      <c r="R130" s="7"/>
    </row>
    <row r="131" spans="1:19" s="7" customFormat="1" x14ac:dyDescent="0.3">
      <c r="A131" s="57" t="s">
        <v>410</v>
      </c>
      <c r="B131" s="58"/>
      <c r="C131" s="28" t="s">
        <v>411</v>
      </c>
      <c r="D131" s="58" t="s">
        <v>412</v>
      </c>
      <c r="E131" s="59"/>
      <c r="F131" s="29"/>
      <c r="O131" s="29"/>
    </row>
    <row r="132" spans="1:19" s="7" customFormat="1" x14ac:dyDescent="0.3">
      <c r="A132" s="30" t="s">
        <v>28</v>
      </c>
      <c r="B132" s="6" t="s">
        <v>413</v>
      </c>
      <c r="C132" s="2">
        <f t="shared" ref="C132:C138" ca="1" si="5">COUNTIF($A$2:$A$128,$A132)</f>
        <v>81</v>
      </c>
      <c r="D132" s="53">
        <f ca="1">$C132/$C$140</f>
        <v>0.71052631578947367</v>
      </c>
      <c r="E132" s="54"/>
      <c r="F132" s="31"/>
      <c r="O132" s="31"/>
    </row>
    <row r="133" spans="1:19" s="7" customFormat="1" x14ac:dyDescent="0.3">
      <c r="A133" s="32" t="s">
        <v>58</v>
      </c>
      <c r="B133" s="6" t="s">
        <v>414</v>
      </c>
      <c r="C133" s="2">
        <f t="shared" ca="1" si="5"/>
        <v>1</v>
      </c>
      <c r="D133" s="53">
        <f t="shared" ref="D133:D139" ca="1" si="6">$C133/$C$140</f>
        <v>8.771929824561403E-3</v>
      </c>
      <c r="E133" s="54"/>
      <c r="F133" s="31"/>
      <c r="O133" s="31"/>
    </row>
    <row r="134" spans="1:19" s="7" customFormat="1" x14ac:dyDescent="0.3">
      <c r="A134" s="33" t="s">
        <v>45</v>
      </c>
      <c r="B134" s="6" t="s">
        <v>415</v>
      </c>
      <c r="C134" s="2">
        <f t="shared" ca="1" si="5"/>
        <v>6</v>
      </c>
      <c r="D134" s="53">
        <f t="shared" ca="1" si="6"/>
        <v>5.2631578947368418E-2</v>
      </c>
      <c r="E134" s="54"/>
      <c r="F134" s="34"/>
      <c r="O134" s="31"/>
    </row>
    <row r="135" spans="1:19" s="7" customFormat="1" x14ac:dyDescent="0.3">
      <c r="A135" s="35">
        <v>30</v>
      </c>
      <c r="B135" s="6" t="s">
        <v>416</v>
      </c>
      <c r="C135" s="2">
        <f t="shared" ca="1" si="5"/>
        <v>0</v>
      </c>
      <c r="D135" s="53">
        <f t="shared" ca="1" si="6"/>
        <v>0</v>
      </c>
      <c r="E135" s="54"/>
      <c r="F135" s="34"/>
      <c r="G135" s="36"/>
      <c r="O135" s="31"/>
    </row>
    <row r="136" spans="1:19" s="7" customFormat="1" x14ac:dyDescent="0.3">
      <c r="A136" s="37">
        <v>15</v>
      </c>
      <c r="B136" s="18" t="s">
        <v>417</v>
      </c>
      <c r="C136" s="2">
        <f t="shared" ca="1" si="5"/>
        <v>9</v>
      </c>
      <c r="D136" s="53">
        <f t="shared" ca="1" si="6"/>
        <v>7.8947368421052627E-2</v>
      </c>
      <c r="E136" s="54"/>
      <c r="F136" s="34"/>
      <c r="G136" s="38"/>
      <c r="O136" s="31"/>
    </row>
    <row r="137" spans="1:19" s="7" customFormat="1" x14ac:dyDescent="0.3">
      <c r="A137" s="39" t="s">
        <v>418</v>
      </c>
      <c r="B137" s="18" t="s">
        <v>419</v>
      </c>
      <c r="C137" s="2">
        <f t="shared" ca="1" si="5"/>
        <v>4</v>
      </c>
      <c r="D137" s="53">
        <f t="shared" ca="1" si="6"/>
        <v>3.5087719298245612E-2</v>
      </c>
      <c r="E137" s="54"/>
      <c r="F137" s="34"/>
      <c r="G137" s="40"/>
      <c r="O137" s="31"/>
    </row>
    <row r="138" spans="1:19" s="7" customFormat="1" x14ac:dyDescent="0.3">
      <c r="A138" s="41" t="s">
        <v>74</v>
      </c>
      <c r="B138" s="18" t="s">
        <v>420</v>
      </c>
      <c r="C138" s="2">
        <f t="shared" ca="1" si="5"/>
        <v>13</v>
      </c>
      <c r="D138" s="53">
        <f t="shared" ca="1" si="6"/>
        <v>0.11403508771929824</v>
      </c>
      <c r="E138" s="54"/>
      <c r="F138" s="34"/>
      <c r="G138" s="40"/>
      <c r="O138" s="31"/>
    </row>
    <row r="139" spans="1:19" s="7" customFormat="1" x14ac:dyDescent="0.3">
      <c r="A139" s="42"/>
      <c r="B139" s="18" t="s">
        <v>421</v>
      </c>
      <c r="C139" s="2">
        <f ca="1">C140-(SUM(C132:C138))</f>
        <v>0</v>
      </c>
      <c r="D139" s="53">
        <f t="shared" ca="1" si="6"/>
        <v>0</v>
      </c>
      <c r="E139" s="54"/>
      <c r="F139" s="34"/>
      <c r="O139" s="31"/>
    </row>
    <row r="140" spans="1:19" s="7" customFormat="1" ht="18.600000000000001" thickBot="1" x14ac:dyDescent="0.4">
      <c r="A140" s="43"/>
      <c r="B140" s="44" t="s">
        <v>422</v>
      </c>
      <c r="C140" s="45">
        <f>COUNTA($C$2:$C$128)</f>
        <v>114</v>
      </c>
      <c r="D140" s="55"/>
      <c r="E140" s="56"/>
      <c r="F140" s="46"/>
      <c r="O140" s="47"/>
    </row>
  </sheetData>
  <sortState ref="A2:T128">
    <sortCondition ref="C2:C128"/>
    <sortCondition ref="D2:D128"/>
  </sortState>
  <mergeCells count="11">
    <mergeCell ref="D135:E135"/>
    <mergeCell ref="A131:B131"/>
    <mergeCell ref="D131:E131"/>
    <mergeCell ref="D132:E132"/>
    <mergeCell ref="D133:E133"/>
    <mergeCell ref="D134:E134"/>
    <mergeCell ref="D136:E136"/>
    <mergeCell ref="D137:E137"/>
    <mergeCell ref="D138:E138"/>
    <mergeCell ref="D139:E139"/>
    <mergeCell ref="D140:E140"/>
  </mergeCells>
  <conditionalFormatting sqref="E5:F5 F4 E2:F3 E10:F128">
    <cfRule type="expression" dxfId="217" priority="34" stopIfTrue="1">
      <formula>IF($S2="CP",TRUE,FALSE)</formula>
    </cfRule>
    <cfRule type="expression" dxfId="216" priority="35" stopIfTrue="1">
      <formula>IF($S2="NR",TRUE,FALSE)</formula>
    </cfRule>
  </conditionalFormatting>
  <conditionalFormatting sqref="E5:F5 F4 E2:F3 E10:F128 A2:A128">
    <cfRule type="expression" dxfId="215" priority="32" stopIfTrue="1">
      <formula>IF($T2="SH",TRUE,FALSE)</formula>
    </cfRule>
    <cfRule type="expression" dxfId="214" priority="33" stopIfTrue="1">
      <formula>IF($T2="SS",TRUE,FALSE)</formula>
    </cfRule>
  </conditionalFormatting>
  <conditionalFormatting sqref="A2:A128">
    <cfRule type="expression" dxfId="213" priority="11" stopIfTrue="1">
      <formula>IF($S2="R0",TRUE,FALSE)</formula>
    </cfRule>
    <cfRule type="expression" dxfId="212" priority="36" stopIfTrue="1">
      <formula>IF($S2="CP",TRUE,FALSE)</formula>
    </cfRule>
    <cfRule type="expression" dxfId="211" priority="37" stopIfTrue="1">
      <formula>IF($S2="NR",TRUE,FALSE)</formula>
    </cfRule>
    <cfRule type="expression" dxfId="210" priority="38" stopIfTrue="1">
      <formula>IF($S2="OA",TRUE,FALSE)</formula>
    </cfRule>
    <cfRule type="expression" dxfId="209" priority="43" stopIfTrue="1">
      <formula>IF($E2-NOW()&lt;0,TRUE,FALSE)</formula>
    </cfRule>
    <cfRule type="expression" dxfId="208" priority="46">
      <formula>IF($E2-NOW()&lt;15,TRUE,FALSE)</formula>
    </cfRule>
    <cfRule type="expression" dxfId="207" priority="49">
      <formula>IF($E2-NOW()&lt;30,TRUE,FALSE)</formula>
    </cfRule>
  </conditionalFormatting>
  <conditionalFormatting sqref="E5:F5 E100:F102 E2:E3 E10:E99 E103:E128">
    <cfRule type="expression" dxfId="206" priority="41" stopIfTrue="1">
      <formula>IF($E2-NOW()&lt;0,TRUE,FALSE)</formula>
    </cfRule>
    <cfRule type="expression" dxfId="205" priority="44">
      <formula>IF($E2-NOW()&lt;15,TRUE,FALSE)</formula>
    </cfRule>
    <cfRule type="expression" dxfId="204" priority="47">
      <formula>IF($E2-NOW()&lt;30,TRUE,FALSE)</formula>
    </cfRule>
  </conditionalFormatting>
  <conditionalFormatting sqref="E104:F108 F2:F5 F10:F103 F109:F128">
    <cfRule type="expression" dxfId="203" priority="40" stopIfTrue="1">
      <formula>IF($F2="",TRUE,FALSE)</formula>
    </cfRule>
    <cfRule type="expression" dxfId="202" priority="42" stopIfTrue="1">
      <formula>IF($F2-NOW()&lt;0,TRUE,FALSE)</formula>
    </cfRule>
    <cfRule type="expression" dxfId="201" priority="45">
      <formula>IF($F2-NOW()&lt;15,TRUE,FALSE)</formula>
    </cfRule>
    <cfRule type="expression" dxfId="200" priority="48">
      <formula>IF($F2-NOW()&lt;30,TRUE,FALSE)</formula>
    </cfRule>
  </conditionalFormatting>
  <conditionalFormatting sqref="E5:F5 E100:F102 E2:E3 E10:E99 E103:E128 A2:A128">
    <cfRule type="expression" dxfId="199" priority="39" stopIfTrue="1">
      <formula>IF($E2="",TRUE,FALSE)</formula>
    </cfRule>
  </conditionalFormatting>
  <conditionalFormatting sqref="E6:F9">
    <cfRule type="expression" dxfId="198" priority="22" stopIfTrue="1">
      <formula>IF($S6="CP",TRUE,FALSE)</formula>
    </cfRule>
    <cfRule type="expression" dxfId="197" priority="23" stopIfTrue="1">
      <formula>IF($S6="NR",TRUE,FALSE)</formula>
    </cfRule>
  </conditionalFormatting>
  <conditionalFormatting sqref="E6:F9">
    <cfRule type="expression" dxfId="196" priority="20" stopIfTrue="1">
      <formula>IF($T6="SH",TRUE,FALSE)</formula>
    </cfRule>
    <cfRule type="expression" dxfId="195" priority="21" stopIfTrue="1">
      <formula>IF($T6="SS",TRUE,FALSE)</formula>
    </cfRule>
  </conditionalFormatting>
  <conditionalFormatting sqref="E6:E9">
    <cfRule type="expression" dxfId="194" priority="26" stopIfTrue="1">
      <formula>IF($E6-NOW()&lt;0,TRUE,FALSE)</formula>
    </cfRule>
    <cfRule type="expression" dxfId="193" priority="28">
      <formula>IF($E6-NOW()&lt;15,TRUE,FALSE)</formula>
    </cfRule>
    <cfRule type="expression" dxfId="192" priority="30">
      <formula>IF($E6-NOW()&lt;30,TRUE,FALSE)</formula>
    </cfRule>
  </conditionalFormatting>
  <conditionalFormatting sqref="F6:F9">
    <cfRule type="expression" dxfId="191" priority="25" stopIfTrue="1">
      <formula>IF($F6="",TRUE,FALSE)</formula>
    </cfRule>
    <cfRule type="expression" dxfId="190" priority="27" stopIfTrue="1">
      <formula>IF($F6-NOW()&lt;0,TRUE,FALSE)</formula>
    </cfRule>
    <cfRule type="expression" dxfId="189" priority="29">
      <formula>IF($F6-NOW()&lt;15,TRUE,FALSE)</formula>
    </cfRule>
    <cfRule type="expression" dxfId="188" priority="31">
      <formula>IF($F6-NOW()&lt;30,TRUE,FALSE)</formula>
    </cfRule>
  </conditionalFormatting>
  <conditionalFormatting sqref="E6:E9">
    <cfRule type="expression" dxfId="187" priority="24" stopIfTrue="1">
      <formula>IF($E6="",TRUE,FALSE)</formula>
    </cfRule>
  </conditionalFormatting>
  <conditionalFormatting sqref="E4">
    <cfRule type="expression" dxfId="186" priority="14" stopIfTrue="1">
      <formula>IF($S4="CP",TRUE,FALSE)</formula>
    </cfRule>
    <cfRule type="expression" dxfId="185" priority="15" stopIfTrue="1">
      <formula>IF($S4="NR",TRUE,FALSE)</formula>
    </cfRule>
  </conditionalFormatting>
  <conditionalFormatting sqref="E4">
    <cfRule type="expression" dxfId="184" priority="12" stopIfTrue="1">
      <formula>IF($T4="SH",TRUE,FALSE)</formula>
    </cfRule>
    <cfRule type="expression" dxfId="183" priority="13" stopIfTrue="1">
      <formula>IF($T4="SS",TRUE,FALSE)</formula>
    </cfRule>
  </conditionalFormatting>
  <conditionalFormatting sqref="E4">
    <cfRule type="expression" dxfId="182" priority="17" stopIfTrue="1">
      <formula>IF($E4-NOW()&lt;0,TRUE,FALSE)</formula>
    </cfRule>
    <cfRule type="expression" dxfId="181" priority="18">
      <formula>IF($E4-NOW()&lt;15,TRUE,FALSE)</formula>
    </cfRule>
    <cfRule type="expression" dxfId="180" priority="19">
      <formula>IF($E4-NOW()&lt;30,TRUE,FALSE)</formula>
    </cfRule>
  </conditionalFormatting>
  <conditionalFormatting sqref="E4">
    <cfRule type="expression" dxfId="179" priority="16" stopIfTrue="1">
      <formula>IF($E4="",TRUE,FALSE)</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06283-9253-4E45-8D81-9DB95BFD921A}">
  <dimension ref="A1:T31"/>
  <sheetViews>
    <sheetView topLeftCell="A10" workbookViewId="0">
      <selection activeCell="B37" sqref="B37"/>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424</v>
      </c>
      <c r="C1" s="3" t="s">
        <v>425</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ca="1">IF($S2="CP","CP",IF($S2="NR","NR",IF($S2="OA","OA",IF($S2="R0","R0",IF($E2="","",IF($E2-NOW()&lt;0,"OD",IF($E2-NOW()&lt;15,"15",IF($E2-NOW()&lt;30,"30"," "))))))))</f>
        <v>OD</v>
      </c>
      <c r="B2" s="6" t="s">
        <v>423</v>
      </c>
      <c r="C2" s="6" t="s">
        <v>49</v>
      </c>
      <c r="D2" s="6"/>
      <c r="E2" s="8">
        <v>44454</v>
      </c>
      <c r="F2" s="8"/>
      <c r="G2" s="9"/>
      <c r="H2" s="9"/>
      <c r="I2" s="9"/>
      <c r="J2" s="9"/>
      <c r="K2" s="9"/>
      <c r="L2" s="9"/>
      <c r="M2" s="9"/>
      <c r="N2" s="9"/>
      <c r="O2" s="6"/>
      <c r="P2" s="6"/>
      <c r="Q2" s="6"/>
      <c r="R2" s="14" t="s">
        <v>50</v>
      </c>
    </row>
    <row r="3" spans="1:20" s="11" customFormat="1" x14ac:dyDescent="0.3">
      <c r="A3" s="6" t="str">
        <f ca="1">IF($S3="CP","CP",IF($S3="NR","NR",IF($S3="OA","OA",IF($S3="R0","R0",IF($E3="","",IF($E3-NOW()&lt;0,"OD",IF($E3-NOW()&lt;15,"15",IF($E3-NOW()&lt;30,"30"," "))))))))</f>
        <v>OD</v>
      </c>
      <c r="B3" s="15" t="s">
        <v>51</v>
      </c>
      <c r="C3" s="15" t="s">
        <v>52</v>
      </c>
      <c r="D3" s="15" t="s">
        <v>31</v>
      </c>
      <c r="E3" s="8">
        <v>44454</v>
      </c>
      <c r="F3" s="8">
        <v>44470</v>
      </c>
      <c r="G3" s="9"/>
      <c r="H3" s="9"/>
      <c r="I3" s="9"/>
      <c r="J3" s="9"/>
      <c r="K3" s="9"/>
      <c r="L3" s="9"/>
      <c r="M3" s="9"/>
      <c r="N3" s="9"/>
      <c r="O3" s="6"/>
      <c r="P3" s="6"/>
      <c r="Q3" s="6"/>
      <c r="R3" s="6"/>
    </row>
    <row r="4" spans="1:20" s="11" customFormat="1" x14ac:dyDescent="0.3">
      <c r="A4" s="6" t="str">
        <f ca="1">IF($S4="CP","CP",IF($S4="NR","NR",IF($S4="OA","OA",IF($S4="R0","R0",IF($E4="","",IF($E4-NOW()&lt;0,"OD",IF($E4-NOW()&lt;15,"15",IF($E4-NOW()&lt;30,"30"," "))))))))</f>
        <v>CP</v>
      </c>
      <c r="B4" s="6" t="s">
        <v>357</v>
      </c>
      <c r="C4" s="6" t="s">
        <v>358</v>
      </c>
      <c r="D4" s="6" t="s">
        <v>31</v>
      </c>
      <c r="E4" s="8" t="s">
        <v>221</v>
      </c>
      <c r="F4" s="8" t="s">
        <v>221</v>
      </c>
      <c r="G4" s="9" t="s">
        <v>33</v>
      </c>
      <c r="H4" s="9" t="s">
        <v>32</v>
      </c>
      <c r="I4" s="9" t="s">
        <v>359</v>
      </c>
      <c r="J4" s="9" t="s">
        <v>24</v>
      </c>
      <c r="K4" s="9"/>
      <c r="L4" s="9"/>
      <c r="M4" s="9"/>
      <c r="N4" s="9"/>
      <c r="O4" s="6"/>
      <c r="P4" s="6"/>
      <c r="Q4" s="6"/>
      <c r="R4" s="6" t="s">
        <v>360</v>
      </c>
      <c r="S4" s="11" t="s">
        <v>28</v>
      </c>
    </row>
    <row r="5" spans="1:20" s="11" customFormat="1" x14ac:dyDescent="0.3">
      <c r="A5" s="6" t="str">
        <f ca="1">IF($S3="CP","CP",IF($S3="NR","NR",IF($S3="OA","OA",IF($S3="R0","R0",IF($E3="","",IF($E3-NOW()&lt;0,"OD",IF($E3-NOW()&lt;15,"15",IF($E3-NOW()&lt;30,"30"," "))))))))</f>
        <v>OD</v>
      </c>
      <c r="B5" s="6" t="s">
        <v>342</v>
      </c>
      <c r="C5" s="6" t="s">
        <v>343</v>
      </c>
      <c r="D5" s="6" t="s">
        <v>31</v>
      </c>
      <c r="E5" s="8">
        <v>44480</v>
      </c>
      <c r="F5" s="8">
        <v>44495</v>
      </c>
      <c r="G5" s="9" t="s">
        <v>97</v>
      </c>
      <c r="H5" s="9" t="s">
        <v>23</v>
      </c>
      <c r="I5" s="9" t="s">
        <v>84</v>
      </c>
      <c r="J5" s="9" t="s">
        <v>24</v>
      </c>
      <c r="K5" s="9"/>
      <c r="L5" s="9"/>
      <c r="M5" s="9"/>
      <c r="N5" s="9"/>
      <c r="O5" s="6"/>
      <c r="P5" s="6"/>
      <c r="Q5" s="6"/>
      <c r="R5" s="6"/>
    </row>
    <row r="6" spans="1:20" s="11" customFormat="1" x14ac:dyDescent="0.3">
      <c r="A6" s="6" t="str">
        <f t="shared" ref="A6:A19" ca="1" si="0">IF($S6="CP","CP",IF($S6="NR","NR",IF($S6="OA","OA",IF($S6="R0","R0",IF($E6="","",IF($E6-NOW()&lt;0,"OD",IF($E6-NOW()&lt;15,"15",IF($E6-NOW()&lt;30,"30"," "))))))))</f>
        <v>R0</v>
      </c>
      <c r="B6" s="6" t="s">
        <v>71</v>
      </c>
      <c r="C6" s="6" t="s">
        <v>72</v>
      </c>
      <c r="D6" s="6" t="s">
        <v>31</v>
      </c>
      <c r="E6" s="17">
        <v>44531</v>
      </c>
      <c r="F6" s="18"/>
      <c r="G6" s="9"/>
      <c r="H6" s="9"/>
      <c r="I6" s="9"/>
      <c r="J6" s="9"/>
      <c r="K6" s="9"/>
      <c r="L6" s="9"/>
      <c r="M6" s="9"/>
      <c r="N6" s="9"/>
      <c r="O6" s="6"/>
      <c r="P6" s="6"/>
      <c r="Q6" s="6"/>
      <c r="R6" s="12" t="s">
        <v>73</v>
      </c>
      <c r="S6" s="11" t="s">
        <v>74</v>
      </c>
    </row>
    <row r="7" spans="1:20" s="11" customFormat="1" x14ac:dyDescent="0.3">
      <c r="A7" s="6" t="str">
        <f t="shared" ca="1" si="0"/>
        <v>R0</v>
      </c>
      <c r="B7" s="25" t="s">
        <v>75</v>
      </c>
      <c r="C7" s="25" t="s">
        <v>76</v>
      </c>
      <c r="D7" s="25" t="s">
        <v>31</v>
      </c>
      <c r="E7" s="17">
        <v>44531</v>
      </c>
      <c r="F7" s="18"/>
      <c r="G7" s="9"/>
      <c r="H7" s="9"/>
      <c r="I7" s="9"/>
      <c r="J7" s="9"/>
      <c r="K7" s="9"/>
      <c r="L7" s="9"/>
      <c r="M7" s="9"/>
      <c r="N7" s="9"/>
      <c r="O7" s="6"/>
      <c r="P7" s="6"/>
      <c r="Q7" s="6"/>
      <c r="R7" s="25" t="s">
        <v>77</v>
      </c>
      <c r="S7" s="11" t="s">
        <v>74</v>
      </c>
    </row>
    <row r="8" spans="1:20" s="11" customFormat="1" x14ac:dyDescent="0.3">
      <c r="A8" s="6" t="str">
        <f t="shared" ca="1" si="0"/>
        <v>15</v>
      </c>
      <c r="B8" s="25" t="s">
        <v>344</v>
      </c>
      <c r="C8" s="25" t="s">
        <v>345</v>
      </c>
      <c r="D8" s="25" t="s">
        <v>31</v>
      </c>
      <c r="E8" s="8">
        <v>44495</v>
      </c>
      <c r="F8" s="8">
        <v>44495</v>
      </c>
      <c r="G8" s="9" t="s">
        <v>33</v>
      </c>
      <c r="H8" s="9" t="s">
        <v>23</v>
      </c>
      <c r="I8" s="9" t="s">
        <v>84</v>
      </c>
      <c r="J8" s="9" t="s">
        <v>24</v>
      </c>
      <c r="K8" s="9"/>
      <c r="L8" s="9"/>
      <c r="M8" s="9"/>
      <c r="N8" s="9"/>
      <c r="O8" s="6"/>
      <c r="P8" s="6"/>
      <c r="Q8" s="6"/>
      <c r="R8" s="6" t="s">
        <v>346</v>
      </c>
    </row>
    <row r="9" spans="1:20" s="11" customFormat="1" x14ac:dyDescent="0.3">
      <c r="A9" s="6" t="str">
        <f t="shared" ca="1" si="0"/>
        <v>15</v>
      </c>
      <c r="B9" s="6" t="s">
        <v>347</v>
      </c>
      <c r="C9" s="6" t="s">
        <v>348</v>
      </c>
      <c r="D9" s="6" t="s">
        <v>31</v>
      </c>
      <c r="E9" s="8">
        <v>44495</v>
      </c>
      <c r="F9" s="8">
        <v>44495</v>
      </c>
      <c r="G9" s="9" t="s">
        <v>23</v>
      </c>
      <c r="H9" s="9" t="s">
        <v>55</v>
      </c>
      <c r="I9" s="9" t="s">
        <v>84</v>
      </c>
      <c r="J9" s="9" t="s">
        <v>24</v>
      </c>
      <c r="K9" s="9"/>
      <c r="L9" s="9"/>
      <c r="M9" s="9"/>
      <c r="N9" s="9"/>
      <c r="O9" s="6"/>
      <c r="P9" s="6"/>
      <c r="Q9" s="6"/>
      <c r="R9" s="10" t="s">
        <v>349</v>
      </c>
    </row>
    <row r="10" spans="1:20" s="11" customFormat="1" x14ac:dyDescent="0.3">
      <c r="A10" s="6" t="str">
        <f t="shared" ca="1" si="0"/>
        <v>R0</v>
      </c>
      <c r="B10" s="6" t="s">
        <v>78</v>
      </c>
      <c r="C10" s="6" t="s">
        <v>79</v>
      </c>
      <c r="D10" s="18" t="s">
        <v>31</v>
      </c>
      <c r="E10" s="17">
        <v>44531</v>
      </c>
      <c r="F10" s="8">
        <v>44593</v>
      </c>
      <c r="G10" s="9"/>
      <c r="H10" s="9"/>
      <c r="I10" s="9"/>
      <c r="J10" s="9"/>
      <c r="K10" s="9"/>
      <c r="L10" s="9"/>
      <c r="M10" s="9"/>
      <c r="N10" s="9"/>
      <c r="O10" s="6"/>
      <c r="P10" s="6"/>
      <c r="Q10" s="6"/>
      <c r="R10" s="19" t="s">
        <v>80</v>
      </c>
      <c r="S10" s="11" t="s">
        <v>74</v>
      </c>
    </row>
    <row r="11" spans="1:20" s="11" customFormat="1" x14ac:dyDescent="0.3">
      <c r="A11" s="6" t="str">
        <f t="shared" ca="1" si="0"/>
        <v>15</v>
      </c>
      <c r="B11" s="6" t="s">
        <v>350</v>
      </c>
      <c r="C11" s="6" t="s">
        <v>351</v>
      </c>
      <c r="D11" s="6" t="s">
        <v>74</v>
      </c>
      <c r="E11" s="8">
        <v>44495</v>
      </c>
      <c r="F11" s="8">
        <v>44495</v>
      </c>
      <c r="G11" s="9" t="s">
        <v>33</v>
      </c>
      <c r="H11" s="9" t="s">
        <v>55</v>
      </c>
      <c r="I11" s="9" t="s">
        <v>84</v>
      </c>
      <c r="J11" s="9" t="s">
        <v>24</v>
      </c>
      <c r="K11" s="9"/>
      <c r="L11" s="9"/>
      <c r="M11" s="9"/>
      <c r="N11" s="9"/>
      <c r="O11" s="6"/>
      <c r="P11" s="6"/>
      <c r="Q11" s="6"/>
      <c r="R11" s="10" t="s">
        <v>352</v>
      </c>
    </row>
    <row r="12" spans="1:20" s="11" customFormat="1" x14ac:dyDescent="0.3">
      <c r="A12" s="6" t="str">
        <f t="shared" ca="1" si="0"/>
        <v>15</v>
      </c>
      <c r="B12" s="6" t="s">
        <v>353</v>
      </c>
      <c r="C12" s="6" t="s">
        <v>354</v>
      </c>
      <c r="D12" s="6" t="s">
        <v>74</v>
      </c>
      <c r="E12" s="8">
        <v>44495</v>
      </c>
      <c r="F12" s="8">
        <v>44495</v>
      </c>
      <c r="G12" s="9" t="s">
        <v>33</v>
      </c>
      <c r="H12" s="9" t="s">
        <v>55</v>
      </c>
      <c r="I12" s="9" t="s">
        <v>84</v>
      </c>
      <c r="J12" s="9" t="s">
        <v>24</v>
      </c>
      <c r="K12" s="9"/>
      <c r="L12" s="9"/>
      <c r="M12" s="9"/>
      <c r="N12" s="9"/>
      <c r="O12" s="6"/>
      <c r="P12" s="6"/>
      <c r="Q12" s="6"/>
      <c r="R12" s="10" t="s">
        <v>352</v>
      </c>
    </row>
    <row r="13" spans="1:20" s="11" customFormat="1" x14ac:dyDescent="0.3">
      <c r="A13" s="6" t="str">
        <f t="shared" ca="1" si="0"/>
        <v>15</v>
      </c>
      <c r="B13" s="6" t="s">
        <v>355</v>
      </c>
      <c r="C13" s="6" t="s">
        <v>356</v>
      </c>
      <c r="D13" s="6" t="s">
        <v>74</v>
      </c>
      <c r="E13" s="8">
        <v>44495</v>
      </c>
      <c r="F13" s="8">
        <v>44495</v>
      </c>
      <c r="G13" s="9" t="s">
        <v>33</v>
      </c>
      <c r="H13" s="9" t="s">
        <v>55</v>
      </c>
      <c r="I13" s="9" t="s">
        <v>84</v>
      </c>
      <c r="J13" s="9" t="s">
        <v>24</v>
      </c>
      <c r="K13" s="9"/>
      <c r="L13" s="9"/>
      <c r="M13" s="9"/>
      <c r="N13" s="9"/>
      <c r="O13" s="6"/>
      <c r="P13" s="6"/>
      <c r="Q13" s="6"/>
      <c r="R13" s="6"/>
    </row>
    <row r="14" spans="1:20" s="11" customFormat="1" x14ac:dyDescent="0.3">
      <c r="A14" s="6" t="str">
        <f t="shared" ca="1" si="0"/>
        <v>15</v>
      </c>
      <c r="B14" s="6" t="s">
        <v>380</v>
      </c>
      <c r="C14" s="6" t="s">
        <v>381</v>
      </c>
      <c r="D14" s="6" t="s">
        <v>31</v>
      </c>
      <c r="E14" s="8">
        <v>44495</v>
      </c>
      <c r="F14" s="8">
        <v>44593</v>
      </c>
      <c r="G14" s="9" t="s">
        <v>164</v>
      </c>
      <c r="H14" s="9" t="s">
        <v>382</v>
      </c>
      <c r="I14" s="9" t="s">
        <v>114</v>
      </c>
      <c r="J14" s="9" t="s">
        <v>24</v>
      </c>
      <c r="K14" s="9"/>
      <c r="L14" s="9"/>
      <c r="M14" s="9"/>
      <c r="N14" s="9"/>
      <c r="O14" s="6"/>
      <c r="P14" s="6"/>
      <c r="Q14" s="6"/>
      <c r="R14" s="6"/>
    </row>
    <row r="15" spans="1:20" s="11" customFormat="1" x14ac:dyDescent="0.3">
      <c r="A15" s="6" t="str">
        <f t="shared" ca="1" si="0"/>
        <v>CP</v>
      </c>
      <c r="B15" s="6" t="s">
        <v>288</v>
      </c>
      <c r="C15" s="6" t="s">
        <v>289</v>
      </c>
      <c r="D15" s="6" t="s">
        <v>31</v>
      </c>
      <c r="E15" s="8"/>
      <c r="F15" s="8"/>
      <c r="G15" s="9"/>
      <c r="H15" s="9"/>
      <c r="I15" s="9"/>
      <c r="J15" s="9"/>
      <c r="K15" s="9"/>
      <c r="L15" s="9"/>
      <c r="M15" s="9"/>
      <c r="N15" s="9"/>
      <c r="O15" s="6"/>
      <c r="P15" s="6"/>
      <c r="Q15" s="6"/>
      <c r="R15" s="6"/>
      <c r="S15" s="11" t="s">
        <v>28</v>
      </c>
    </row>
    <row r="16" spans="1:20" s="11" customFormat="1" x14ac:dyDescent="0.3">
      <c r="A16" s="6" t="str">
        <f t="shared" ca="1" si="0"/>
        <v>15</v>
      </c>
      <c r="B16" s="9" t="s">
        <v>324</v>
      </c>
      <c r="C16" s="9" t="s">
        <v>325</v>
      </c>
      <c r="D16" s="9" t="s">
        <v>31</v>
      </c>
      <c r="E16" s="22">
        <v>44495</v>
      </c>
      <c r="F16" s="22">
        <v>44593</v>
      </c>
      <c r="G16" s="9" t="s">
        <v>184</v>
      </c>
      <c r="H16" s="9" t="s">
        <v>23</v>
      </c>
      <c r="I16" s="9" t="s">
        <v>23</v>
      </c>
      <c r="J16" s="9" t="s">
        <v>24</v>
      </c>
      <c r="K16" s="9"/>
      <c r="L16" s="9"/>
      <c r="M16" s="9"/>
      <c r="N16" s="9"/>
      <c r="O16" s="6"/>
      <c r="P16" s="6"/>
      <c r="Q16" s="6"/>
      <c r="R16" s="20" t="s">
        <v>326</v>
      </c>
    </row>
    <row r="17" spans="1:19" s="11" customFormat="1" x14ac:dyDescent="0.3">
      <c r="A17" s="6" t="str">
        <f t="shared" ca="1" si="0"/>
        <v>CP</v>
      </c>
      <c r="B17" s="6" t="s">
        <v>105</v>
      </c>
      <c r="C17" s="6" t="s">
        <v>106</v>
      </c>
      <c r="D17" s="6" t="s">
        <v>101</v>
      </c>
      <c r="E17" s="8">
        <v>44340</v>
      </c>
      <c r="F17" s="8">
        <v>43966</v>
      </c>
      <c r="G17" s="9" t="s">
        <v>102</v>
      </c>
      <c r="H17" s="9" t="s">
        <v>23</v>
      </c>
      <c r="I17" s="9" t="s">
        <v>84</v>
      </c>
      <c r="J17" s="9" t="s">
        <v>55</v>
      </c>
      <c r="K17" s="21" t="s">
        <v>56</v>
      </c>
      <c r="L17" s="9"/>
      <c r="M17" s="9"/>
      <c r="N17" s="9"/>
      <c r="O17" s="6"/>
      <c r="P17" s="6"/>
      <c r="Q17" s="6"/>
      <c r="R17" s="6"/>
      <c r="S17" s="11" t="s">
        <v>28</v>
      </c>
    </row>
    <row r="18" spans="1:19" s="11" customFormat="1" x14ac:dyDescent="0.3">
      <c r="A18" s="6" t="str">
        <f t="shared" ca="1" si="0"/>
        <v>CP</v>
      </c>
      <c r="B18" s="6" t="s">
        <v>81</v>
      </c>
      <c r="C18" s="6" t="s">
        <v>82</v>
      </c>
      <c r="D18" s="6" t="s">
        <v>31</v>
      </c>
      <c r="E18" s="8">
        <v>44337</v>
      </c>
      <c r="F18" s="8"/>
      <c r="G18" s="9" t="s">
        <v>83</v>
      </c>
      <c r="H18" s="9" t="s">
        <v>84</v>
      </c>
      <c r="I18" s="9"/>
      <c r="J18" s="9" t="s">
        <v>56</v>
      </c>
      <c r="K18" s="9"/>
      <c r="L18" s="9"/>
      <c r="M18" s="9"/>
      <c r="N18" s="9"/>
      <c r="O18" s="6"/>
      <c r="P18" s="6"/>
      <c r="Q18" s="6"/>
      <c r="R18" s="20" t="s">
        <v>85</v>
      </c>
      <c r="S18" s="11" t="s">
        <v>28</v>
      </c>
    </row>
    <row r="19" spans="1:19" s="11" customFormat="1" x14ac:dyDescent="0.3">
      <c r="A19" s="6" t="str">
        <f t="shared" ca="1" si="0"/>
        <v>15</v>
      </c>
      <c r="B19" s="6" t="s">
        <v>408</v>
      </c>
      <c r="C19" s="6" t="s">
        <v>409</v>
      </c>
      <c r="D19" s="6" t="s">
        <v>31</v>
      </c>
      <c r="E19" s="8">
        <v>44495</v>
      </c>
      <c r="F19" s="8"/>
      <c r="G19" s="9"/>
      <c r="H19" s="9"/>
      <c r="I19" s="9"/>
      <c r="J19" s="9"/>
      <c r="K19" s="9"/>
      <c r="L19" s="9"/>
      <c r="M19" s="9"/>
      <c r="N19" s="9"/>
      <c r="O19" s="6"/>
      <c r="P19" s="6"/>
      <c r="Q19" s="6"/>
      <c r="R19" s="6"/>
    </row>
    <row r="20" spans="1:19" x14ac:dyDescent="0.3">
      <c r="A20" s="7"/>
      <c r="B20" s="11"/>
      <c r="C20" s="11"/>
      <c r="D20" s="26"/>
      <c r="E20" s="27"/>
      <c r="F20" s="27"/>
      <c r="G20" s="7"/>
      <c r="H20" s="7"/>
      <c r="I20" s="7"/>
      <c r="J20" s="7"/>
      <c r="K20" s="7"/>
      <c r="L20" s="7"/>
      <c r="M20" s="7"/>
      <c r="N20" s="7"/>
      <c r="O20" s="7"/>
      <c r="P20" s="7"/>
      <c r="Q20" s="7"/>
      <c r="R20" s="7"/>
      <c r="S20" s="7"/>
    </row>
    <row r="21" spans="1:19" ht="15" thickBot="1" x14ac:dyDescent="0.35">
      <c r="A21" s="7"/>
      <c r="B21" s="11"/>
      <c r="C21" s="11"/>
      <c r="D21" s="26"/>
      <c r="E21" s="27"/>
      <c r="F21" s="27"/>
      <c r="G21" s="7"/>
      <c r="H21" s="7"/>
      <c r="I21" s="7"/>
      <c r="J21" s="7"/>
      <c r="K21" s="7"/>
      <c r="L21" s="7"/>
      <c r="M21" s="7"/>
      <c r="N21" s="7"/>
      <c r="O21" s="7"/>
      <c r="P21" s="7"/>
      <c r="Q21" s="7"/>
      <c r="R21" s="7"/>
    </row>
    <row r="22" spans="1:19" s="7" customFormat="1" x14ac:dyDescent="0.3">
      <c r="A22" s="57" t="s">
        <v>410</v>
      </c>
      <c r="B22" s="58"/>
      <c r="C22" s="28" t="s">
        <v>411</v>
      </c>
      <c r="D22" s="58" t="s">
        <v>412</v>
      </c>
      <c r="E22" s="59"/>
      <c r="F22" s="29"/>
      <c r="O22" s="29"/>
    </row>
    <row r="23" spans="1:19" s="7" customFormat="1" x14ac:dyDescent="0.3">
      <c r="A23" s="30" t="s">
        <v>28</v>
      </c>
      <c r="B23" s="6" t="s">
        <v>413</v>
      </c>
      <c r="C23" s="2">
        <f t="shared" ref="C23:C29" ca="1" si="1">COUNTIF($A$2:$A$19,$A23)</f>
        <v>4</v>
      </c>
      <c r="D23" s="53">
        <f ca="1">$C23/$C$31</f>
        <v>0.22222222222222221</v>
      </c>
      <c r="E23" s="54"/>
      <c r="F23" s="31"/>
      <c r="O23" s="31"/>
    </row>
    <row r="24" spans="1:19" s="7" customFormat="1" x14ac:dyDescent="0.3">
      <c r="A24" s="32" t="s">
        <v>58</v>
      </c>
      <c r="B24" s="6" t="s">
        <v>414</v>
      </c>
      <c r="C24" s="2">
        <f t="shared" ca="1" si="1"/>
        <v>0</v>
      </c>
      <c r="D24" s="53">
        <f t="shared" ref="D24:D30" ca="1" si="2">$C24/$C$31</f>
        <v>0</v>
      </c>
      <c r="E24" s="54"/>
      <c r="F24" s="31"/>
      <c r="O24" s="31"/>
    </row>
    <row r="25" spans="1:19" s="7" customFormat="1" x14ac:dyDescent="0.3">
      <c r="A25" s="33" t="s">
        <v>45</v>
      </c>
      <c r="B25" s="6" t="s">
        <v>415</v>
      </c>
      <c r="C25" s="2">
        <f t="shared" ca="1" si="1"/>
        <v>0</v>
      </c>
      <c r="D25" s="53">
        <f t="shared" ca="1" si="2"/>
        <v>0</v>
      </c>
      <c r="E25" s="54"/>
      <c r="F25" s="34"/>
      <c r="O25" s="31"/>
    </row>
    <row r="26" spans="1:19" s="7" customFormat="1" x14ac:dyDescent="0.3">
      <c r="A26" s="35">
        <v>30</v>
      </c>
      <c r="B26" s="6" t="s">
        <v>416</v>
      </c>
      <c r="C26" s="2">
        <f t="shared" ca="1" si="1"/>
        <v>0</v>
      </c>
      <c r="D26" s="53">
        <f t="shared" ca="1" si="2"/>
        <v>0</v>
      </c>
      <c r="E26" s="54"/>
      <c r="F26" s="34"/>
      <c r="G26" s="36"/>
      <c r="O26" s="31"/>
    </row>
    <row r="27" spans="1:19" s="7" customFormat="1" x14ac:dyDescent="0.3">
      <c r="A27" s="37">
        <v>15</v>
      </c>
      <c r="B27" s="18" t="s">
        <v>417</v>
      </c>
      <c r="C27" s="2">
        <f t="shared" ca="1" si="1"/>
        <v>8</v>
      </c>
      <c r="D27" s="53">
        <f t="shared" ca="1" si="2"/>
        <v>0.44444444444444442</v>
      </c>
      <c r="E27" s="54"/>
      <c r="F27" s="34"/>
      <c r="G27" s="38"/>
      <c r="O27" s="31"/>
    </row>
    <row r="28" spans="1:19" s="7" customFormat="1" x14ac:dyDescent="0.3">
      <c r="A28" s="39" t="s">
        <v>418</v>
      </c>
      <c r="B28" s="18" t="s">
        <v>419</v>
      </c>
      <c r="C28" s="2">
        <f t="shared" ca="1" si="1"/>
        <v>3</v>
      </c>
      <c r="D28" s="53">
        <f t="shared" ca="1" si="2"/>
        <v>0.16666666666666666</v>
      </c>
      <c r="E28" s="54"/>
      <c r="F28" s="34"/>
      <c r="G28" s="40"/>
      <c r="O28" s="31"/>
    </row>
    <row r="29" spans="1:19" s="7" customFormat="1" x14ac:dyDescent="0.3">
      <c r="A29" s="41" t="s">
        <v>74</v>
      </c>
      <c r="B29" s="18" t="s">
        <v>420</v>
      </c>
      <c r="C29" s="2">
        <f t="shared" ca="1" si="1"/>
        <v>3</v>
      </c>
      <c r="D29" s="53">
        <f t="shared" ca="1" si="2"/>
        <v>0.16666666666666666</v>
      </c>
      <c r="E29" s="54"/>
      <c r="F29" s="34"/>
      <c r="G29" s="40"/>
      <c r="O29" s="31"/>
    </row>
    <row r="30" spans="1:19" s="7" customFormat="1" x14ac:dyDescent="0.3">
      <c r="A30" s="42"/>
      <c r="B30" s="18" t="s">
        <v>421</v>
      </c>
      <c r="C30" s="2">
        <f ca="1">C31-(SUM(C23:C29))</f>
        <v>0</v>
      </c>
      <c r="D30" s="53">
        <f t="shared" ca="1" si="2"/>
        <v>0</v>
      </c>
      <c r="E30" s="54"/>
      <c r="F30" s="34"/>
      <c r="O30" s="31"/>
    </row>
    <row r="31" spans="1:19" s="7" customFormat="1" ht="18.600000000000001" thickBot="1" x14ac:dyDescent="0.4">
      <c r="A31" s="43"/>
      <c r="B31" s="44" t="s">
        <v>422</v>
      </c>
      <c r="C31" s="45">
        <f>COUNTA($C$2:$C$19)</f>
        <v>18</v>
      </c>
      <c r="D31" s="55"/>
      <c r="E31" s="56"/>
      <c r="F31" s="46"/>
      <c r="O31" s="47"/>
    </row>
  </sheetData>
  <mergeCells count="11">
    <mergeCell ref="D26:E26"/>
    <mergeCell ref="A22:B22"/>
    <mergeCell ref="D22:E22"/>
    <mergeCell ref="D23:E23"/>
    <mergeCell ref="D24:E24"/>
    <mergeCell ref="D25:E25"/>
    <mergeCell ref="D27:E27"/>
    <mergeCell ref="D28:E28"/>
    <mergeCell ref="D29:E29"/>
    <mergeCell ref="D30:E30"/>
    <mergeCell ref="D31:E31"/>
  </mergeCells>
  <conditionalFormatting sqref="E2:F19">
    <cfRule type="expression" dxfId="178" priority="24" stopIfTrue="1">
      <formula>IF($S2="CP",TRUE,FALSE)</formula>
    </cfRule>
    <cfRule type="expression" dxfId="177" priority="25" stopIfTrue="1">
      <formula>IF($S2="NR",TRUE,FALSE)</formula>
    </cfRule>
  </conditionalFormatting>
  <conditionalFormatting sqref="E2:F19 A2:A19">
    <cfRule type="expression" dxfId="176" priority="22" stopIfTrue="1">
      <formula>IF($T2="SH",TRUE,FALSE)</formula>
    </cfRule>
    <cfRule type="expression" dxfId="175" priority="23" stopIfTrue="1">
      <formula>IF($T2="SS",TRUE,FALSE)</formula>
    </cfRule>
  </conditionalFormatting>
  <conditionalFormatting sqref="A2:A19">
    <cfRule type="expression" dxfId="174" priority="1" stopIfTrue="1">
      <formula>IF($S2="R0",TRUE,FALSE)</formula>
    </cfRule>
    <cfRule type="expression" dxfId="173" priority="26" stopIfTrue="1">
      <formula>IF($S2="CP",TRUE,FALSE)</formula>
    </cfRule>
    <cfRule type="expression" dxfId="172" priority="27" stopIfTrue="1">
      <formula>IF($S2="NR",TRUE,FALSE)</formula>
    </cfRule>
    <cfRule type="expression" dxfId="171" priority="28" stopIfTrue="1">
      <formula>IF($S2="OA",TRUE,FALSE)</formula>
    </cfRule>
    <cfRule type="expression" dxfId="170" priority="33" stopIfTrue="1">
      <formula>IF($E2-NOW()&lt;0,TRUE,FALSE)</formula>
    </cfRule>
    <cfRule type="expression" dxfId="169" priority="36">
      <formula>IF($E2-NOW()&lt;15,TRUE,FALSE)</formula>
    </cfRule>
    <cfRule type="expression" dxfId="168" priority="39">
      <formula>IF($E2-NOW()&lt;30,TRUE,FALSE)</formula>
    </cfRule>
  </conditionalFormatting>
  <conditionalFormatting sqref="E2:F2 E3:E19">
    <cfRule type="expression" dxfId="167" priority="31" stopIfTrue="1">
      <formula>IF($E2-NOW()&lt;0,TRUE,FALSE)</formula>
    </cfRule>
    <cfRule type="expression" dxfId="166" priority="34">
      <formula>IF($E2-NOW()&lt;15,TRUE,FALSE)</formula>
    </cfRule>
    <cfRule type="expression" dxfId="165" priority="37">
      <formula>IF($E2-NOW()&lt;30,TRUE,FALSE)</formula>
    </cfRule>
  </conditionalFormatting>
  <conditionalFormatting sqref="E4:F8 F2:F3 F9:F19">
    <cfRule type="expression" dxfId="164" priority="30" stopIfTrue="1">
      <formula>IF($F2="",TRUE,FALSE)</formula>
    </cfRule>
    <cfRule type="expression" dxfId="163" priority="32" stopIfTrue="1">
      <formula>IF($F2-NOW()&lt;0,TRUE,FALSE)</formula>
    </cfRule>
    <cfRule type="expression" dxfId="162" priority="35">
      <formula>IF($F2-NOW()&lt;15,TRUE,FALSE)</formula>
    </cfRule>
    <cfRule type="expression" dxfId="161" priority="38">
      <formula>IF($F2-NOW()&lt;30,TRUE,FALSE)</formula>
    </cfRule>
  </conditionalFormatting>
  <conditionalFormatting sqref="E2:F2 E3:E19 A2:A19">
    <cfRule type="expression" dxfId="160" priority="29" stopIfTrue="1">
      <formula>IF($E2="",TRUE,FALSE)</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C3A0C-4588-4DBB-BE2B-E5CE561B6F0B}">
  <dimension ref="A1:T18"/>
  <sheetViews>
    <sheetView workbookViewId="0">
      <selection activeCell="C21" sqref="C21"/>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ca="1">IF($S2="CP","CP",IF($S2="NR","NR",IF($S2="OA","OA",IF($S2="R0","R0",IF($E2="","",IF($E2-NOW()&lt;0,"OD",IF($E2-NOW()&lt;15,"15",IF($E2-NOW()&lt;30,"30"," "))))))))</f>
        <v>CP</v>
      </c>
      <c r="B2" s="6" t="s">
        <v>29</v>
      </c>
      <c r="C2" s="6" t="s">
        <v>30</v>
      </c>
      <c r="D2" s="6" t="s">
        <v>31</v>
      </c>
      <c r="E2" s="8">
        <v>44409</v>
      </c>
      <c r="F2" s="8">
        <v>44409</v>
      </c>
      <c r="G2" s="9" t="s">
        <v>32</v>
      </c>
      <c r="H2" s="9" t="s">
        <v>33</v>
      </c>
      <c r="I2" s="9" t="s">
        <v>33</v>
      </c>
      <c r="J2" s="9" t="s">
        <v>24</v>
      </c>
      <c r="K2" s="9"/>
      <c r="L2" s="9" t="s">
        <v>34</v>
      </c>
      <c r="M2" s="9" t="s">
        <v>35</v>
      </c>
      <c r="N2" s="9" t="s">
        <v>36</v>
      </c>
      <c r="O2" s="6"/>
      <c r="P2" s="6"/>
      <c r="Q2" s="6"/>
      <c r="R2" s="6" t="s">
        <v>37</v>
      </c>
      <c r="S2" s="11" t="s">
        <v>28</v>
      </c>
    </row>
    <row r="3" spans="1:20" s="11" customFormat="1" x14ac:dyDescent="0.3">
      <c r="A3" s="6" t="str">
        <f ca="1">IF($S3="CP","CP",IF($S3="NR","NR",IF($S3="OA","OA",IF($S3="R0","R0",IF($E3="","",IF($E3-NOW()&lt;0,"OD",IF($E3-NOW()&lt;15,"15",IF($E3-NOW()&lt;30,"30"," "))))))))</f>
        <v>CP</v>
      </c>
      <c r="B3" s="6" t="s">
        <v>38</v>
      </c>
      <c r="C3" s="6" t="s">
        <v>39</v>
      </c>
      <c r="D3" s="6" t="s">
        <v>21</v>
      </c>
      <c r="E3" s="8">
        <v>44454</v>
      </c>
      <c r="F3" s="8"/>
      <c r="G3" s="9" t="s">
        <v>40</v>
      </c>
      <c r="H3" s="9" t="s">
        <v>32</v>
      </c>
      <c r="I3" s="9" t="s">
        <v>33</v>
      </c>
      <c r="J3" s="9" t="s">
        <v>24</v>
      </c>
      <c r="K3" s="9"/>
      <c r="L3" s="9" t="s">
        <v>34</v>
      </c>
      <c r="M3" s="9" t="s">
        <v>35</v>
      </c>
      <c r="N3" s="9" t="s">
        <v>36</v>
      </c>
      <c r="O3" s="6"/>
      <c r="P3" s="6"/>
      <c r="Q3" s="6" t="s">
        <v>26</v>
      </c>
      <c r="R3" s="6" t="s">
        <v>41</v>
      </c>
      <c r="S3" s="11" t="s">
        <v>28</v>
      </c>
    </row>
    <row r="4" spans="1:20" s="11" customFormat="1" x14ac:dyDescent="0.3">
      <c r="A4" s="6" t="str">
        <f ca="1">IF($S4="CP","CP",IF($S4="NR","NR",IF($S4="OA","OA",IF($S4="R0","R0",IF($E4="","",IF($E4-NOW()&lt;0,"OD",IF($E4-NOW()&lt;15,"15",IF($E4-NOW()&lt;30,"30"," "))))))))</f>
        <v>OA</v>
      </c>
      <c r="B4" s="6" t="s">
        <v>42</v>
      </c>
      <c r="C4" s="6" t="s">
        <v>43</v>
      </c>
      <c r="D4" s="6" t="s">
        <v>31</v>
      </c>
      <c r="E4" s="8">
        <v>44392</v>
      </c>
      <c r="F4" s="8"/>
      <c r="G4" s="9" t="s">
        <v>40</v>
      </c>
      <c r="H4" s="9" t="s">
        <v>32</v>
      </c>
      <c r="I4" s="9" t="s">
        <v>33</v>
      </c>
      <c r="J4" s="9" t="s">
        <v>24</v>
      </c>
      <c r="K4" s="9"/>
      <c r="L4" s="9" t="s">
        <v>34</v>
      </c>
      <c r="M4" s="9" t="s">
        <v>35</v>
      </c>
      <c r="N4" s="9" t="s">
        <v>36</v>
      </c>
      <c r="O4" s="6"/>
      <c r="P4" s="6"/>
      <c r="Q4" s="6"/>
      <c r="R4" s="12" t="s">
        <v>44</v>
      </c>
      <c r="S4" s="11" t="s">
        <v>45</v>
      </c>
    </row>
    <row r="5" spans="1:20" s="11" customFormat="1" x14ac:dyDescent="0.3">
      <c r="A5" s="6" t="str">
        <f ca="1">IF($S5="CP","CP",IF($S5="NR","NR",IF($S5="OA","OA",IF($S5="R0","R0",IF($E5="","",IF($E5-NOW()&lt;0,"OD",IF($E5-NOW()&lt;15,"15",IF($E5-NOW()&lt;30,"30"," "))))))))</f>
        <v>CP</v>
      </c>
      <c r="B5" s="6" t="s">
        <v>46</v>
      </c>
      <c r="C5" s="6" t="s">
        <v>47</v>
      </c>
      <c r="D5" s="6" t="s">
        <v>21</v>
      </c>
      <c r="E5" s="8">
        <v>44454</v>
      </c>
      <c r="F5" s="8"/>
      <c r="G5" s="9" t="s">
        <v>40</v>
      </c>
      <c r="H5" s="9" t="s">
        <v>32</v>
      </c>
      <c r="I5" s="9" t="s">
        <v>33</v>
      </c>
      <c r="J5" s="9" t="s">
        <v>24</v>
      </c>
      <c r="K5" s="9"/>
      <c r="L5" s="9" t="s">
        <v>34</v>
      </c>
      <c r="M5" s="9" t="s">
        <v>35</v>
      </c>
      <c r="N5" s="9" t="s">
        <v>36</v>
      </c>
      <c r="O5" s="6"/>
      <c r="P5" s="6"/>
      <c r="Q5" s="6"/>
      <c r="R5" s="13" t="s">
        <v>48</v>
      </c>
      <c r="S5" s="11" t="s">
        <v>28</v>
      </c>
    </row>
    <row r="6" spans="1:20" s="11" customFormat="1" x14ac:dyDescent="0.3">
      <c r="A6" s="6" t="str">
        <f ca="1">IF($S6="CP","CP",IF($S6="NR","NR",IF($S6="OA","OA",IF($S6="R0","R0",IF($E6="","",IF($E6-NOW()&lt;0,"OD",IF($E6-NOW()&lt;15,"15",IF($E6-NOW()&lt;30,"30"," "))))))))</f>
        <v>CP</v>
      </c>
      <c r="B6" s="6" t="s">
        <v>290</v>
      </c>
      <c r="C6" s="6" t="s">
        <v>291</v>
      </c>
      <c r="D6" s="6" t="s">
        <v>31</v>
      </c>
      <c r="E6" s="8">
        <v>44378</v>
      </c>
      <c r="F6" s="8"/>
      <c r="G6" s="9" t="s">
        <v>32</v>
      </c>
      <c r="H6" s="9" t="s">
        <v>40</v>
      </c>
      <c r="I6" s="9"/>
      <c r="J6" s="9" t="s">
        <v>24</v>
      </c>
      <c r="K6" s="9"/>
      <c r="L6" s="9" t="s">
        <v>292</v>
      </c>
      <c r="M6" s="9" t="s">
        <v>293</v>
      </c>
      <c r="N6" s="9" t="s">
        <v>294</v>
      </c>
      <c r="O6" s="6"/>
      <c r="P6" s="6"/>
      <c r="Q6" s="6"/>
      <c r="R6" s="6" t="s">
        <v>295</v>
      </c>
      <c r="S6" s="11" t="s">
        <v>28</v>
      </c>
    </row>
    <row r="7" spans="1:20" x14ac:dyDescent="0.3">
      <c r="A7" s="7"/>
      <c r="B7" s="11"/>
      <c r="C7" s="11"/>
      <c r="D7" s="26"/>
      <c r="E7" s="27"/>
      <c r="F7" s="27"/>
      <c r="G7" s="7"/>
      <c r="H7" s="7"/>
      <c r="I7" s="7"/>
      <c r="J7" s="7"/>
      <c r="K7" s="7"/>
      <c r="L7" s="7"/>
      <c r="M7" s="7"/>
      <c r="N7" s="7"/>
      <c r="O7" s="7"/>
      <c r="P7" s="7"/>
      <c r="Q7" s="7"/>
      <c r="R7" s="7"/>
      <c r="S7" s="7"/>
    </row>
    <row r="8" spans="1:20" ht="15" thickBot="1" x14ac:dyDescent="0.35">
      <c r="A8" s="7"/>
      <c r="B8" s="11"/>
      <c r="C8" s="11"/>
      <c r="D8" s="26"/>
      <c r="E8" s="27"/>
      <c r="F8" s="27"/>
      <c r="G8" s="7"/>
      <c r="H8" s="7"/>
      <c r="I8" s="7"/>
      <c r="J8" s="7"/>
      <c r="K8" s="7"/>
      <c r="L8" s="7"/>
      <c r="M8" s="7"/>
      <c r="N8" s="7"/>
      <c r="O8" s="7"/>
      <c r="P8" s="7"/>
      <c r="Q8" s="7"/>
      <c r="R8" s="7"/>
    </row>
    <row r="9" spans="1:20" s="7" customFormat="1" x14ac:dyDescent="0.3">
      <c r="A9" s="57" t="s">
        <v>410</v>
      </c>
      <c r="B9" s="58"/>
      <c r="C9" s="28" t="s">
        <v>411</v>
      </c>
      <c r="D9" s="58" t="s">
        <v>412</v>
      </c>
      <c r="E9" s="59"/>
      <c r="F9" s="29"/>
      <c r="O9" s="29"/>
    </row>
    <row r="10" spans="1:20" s="7" customFormat="1" x14ac:dyDescent="0.3">
      <c r="A10" s="30" t="s">
        <v>28</v>
      </c>
      <c r="B10" s="6" t="s">
        <v>413</v>
      </c>
      <c r="C10" s="2">
        <f t="shared" ref="C10:C16" ca="1" si="0">COUNTIF($A$2:$A$6,$A10)</f>
        <v>4</v>
      </c>
      <c r="D10" s="53">
        <f ca="1">$C10/$C$18</f>
        <v>0.8</v>
      </c>
      <c r="E10" s="54"/>
      <c r="F10" s="31"/>
      <c r="O10" s="31"/>
    </row>
    <row r="11" spans="1:20" s="7" customFormat="1" x14ac:dyDescent="0.3">
      <c r="A11" s="32" t="s">
        <v>58</v>
      </c>
      <c r="B11" s="6" t="s">
        <v>414</v>
      </c>
      <c r="C11" s="2">
        <f t="shared" ca="1" si="0"/>
        <v>0</v>
      </c>
      <c r="D11" s="53">
        <f t="shared" ref="D11:D17" ca="1" si="1">$C11/$C$18</f>
        <v>0</v>
      </c>
      <c r="E11" s="54"/>
      <c r="F11" s="31"/>
      <c r="O11" s="31"/>
    </row>
    <row r="12" spans="1:20" s="7" customFormat="1" x14ac:dyDescent="0.3">
      <c r="A12" s="33" t="s">
        <v>45</v>
      </c>
      <c r="B12" s="6" t="s">
        <v>415</v>
      </c>
      <c r="C12" s="2">
        <f t="shared" ca="1" si="0"/>
        <v>1</v>
      </c>
      <c r="D12" s="53">
        <f t="shared" ca="1" si="1"/>
        <v>0.2</v>
      </c>
      <c r="E12" s="54"/>
      <c r="F12" s="34"/>
      <c r="O12" s="31"/>
    </row>
    <row r="13" spans="1:20" s="7" customFormat="1" x14ac:dyDescent="0.3">
      <c r="A13" s="35">
        <v>30</v>
      </c>
      <c r="B13" s="6" t="s">
        <v>416</v>
      </c>
      <c r="C13" s="2">
        <f t="shared" ca="1" si="0"/>
        <v>0</v>
      </c>
      <c r="D13" s="53">
        <f t="shared" ca="1" si="1"/>
        <v>0</v>
      </c>
      <c r="E13" s="54"/>
      <c r="F13" s="34"/>
      <c r="G13" s="36"/>
      <c r="O13" s="31"/>
    </row>
    <row r="14" spans="1:20" s="7" customFormat="1" x14ac:dyDescent="0.3">
      <c r="A14" s="37">
        <v>15</v>
      </c>
      <c r="B14" s="18" t="s">
        <v>417</v>
      </c>
      <c r="C14" s="2">
        <f t="shared" ca="1" si="0"/>
        <v>0</v>
      </c>
      <c r="D14" s="53">
        <f t="shared" ca="1" si="1"/>
        <v>0</v>
      </c>
      <c r="E14" s="54"/>
      <c r="F14" s="34"/>
      <c r="G14" s="38"/>
      <c r="O14" s="31"/>
    </row>
    <row r="15" spans="1:20" s="7" customFormat="1" x14ac:dyDescent="0.3">
      <c r="A15" s="39" t="s">
        <v>418</v>
      </c>
      <c r="B15" s="18" t="s">
        <v>419</v>
      </c>
      <c r="C15" s="2">
        <f t="shared" ca="1" si="0"/>
        <v>0</v>
      </c>
      <c r="D15" s="53">
        <f t="shared" ca="1" si="1"/>
        <v>0</v>
      </c>
      <c r="E15" s="54"/>
      <c r="F15" s="34"/>
      <c r="G15" s="40"/>
      <c r="O15" s="31"/>
    </row>
    <row r="16" spans="1:20" s="7" customFormat="1" x14ac:dyDescent="0.3">
      <c r="A16" s="41" t="s">
        <v>74</v>
      </c>
      <c r="B16" s="18" t="s">
        <v>420</v>
      </c>
      <c r="C16" s="2">
        <f t="shared" ca="1" si="0"/>
        <v>0</v>
      </c>
      <c r="D16" s="53">
        <f t="shared" ca="1" si="1"/>
        <v>0</v>
      </c>
      <c r="E16" s="54"/>
      <c r="F16" s="34"/>
      <c r="G16" s="40"/>
      <c r="O16" s="31"/>
    </row>
    <row r="17" spans="1:15" s="7" customFormat="1" x14ac:dyDescent="0.3">
      <c r="A17" s="42"/>
      <c r="B17" s="18" t="s">
        <v>421</v>
      </c>
      <c r="C17" s="2">
        <f ca="1">C18-(SUM(C10:C16))</f>
        <v>0</v>
      </c>
      <c r="D17" s="53">
        <f t="shared" ca="1" si="1"/>
        <v>0</v>
      </c>
      <c r="E17" s="54"/>
      <c r="F17" s="34"/>
      <c r="O17" s="31"/>
    </row>
    <row r="18" spans="1:15" s="7" customFormat="1" ht="18.600000000000001" thickBot="1" x14ac:dyDescent="0.4">
      <c r="A18" s="43"/>
      <c r="B18" s="44" t="s">
        <v>422</v>
      </c>
      <c r="C18" s="45">
        <f>COUNTA($C$2:$C$6)</f>
        <v>5</v>
      </c>
      <c r="D18" s="55"/>
      <c r="E18" s="56"/>
      <c r="F18" s="46"/>
      <c r="O18" s="47"/>
    </row>
  </sheetData>
  <mergeCells count="11">
    <mergeCell ref="D13:E13"/>
    <mergeCell ref="A9:B9"/>
    <mergeCell ref="D9:E9"/>
    <mergeCell ref="D10:E10"/>
    <mergeCell ref="D11:E11"/>
    <mergeCell ref="D12:E12"/>
    <mergeCell ref="D14:E14"/>
    <mergeCell ref="D15:E15"/>
    <mergeCell ref="D16:E16"/>
    <mergeCell ref="D17:E17"/>
    <mergeCell ref="D18:E18"/>
  </mergeCells>
  <conditionalFormatting sqref="F4 E2:F3 E5:F6">
    <cfRule type="expression" dxfId="159" priority="24" stopIfTrue="1">
      <formula>IF($S2="CP",TRUE,FALSE)</formula>
    </cfRule>
    <cfRule type="expression" dxfId="158" priority="25" stopIfTrue="1">
      <formula>IF($S2="NR",TRUE,FALSE)</formula>
    </cfRule>
  </conditionalFormatting>
  <conditionalFormatting sqref="F4 E2:F3 A2:A6 E5:F6">
    <cfRule type="expression" dxfId="157" priority="22" stopIfTrue="1">
      <formula>IF($T2="SH",TRUE,FALSE)</formula>
    </cfRule>
    <cfRule type="expression" dxfId="156" priority="23" stopIfTrue="1">
      <formula>IF($T2="SS",TRUE,FALSE)</formula>
    </cfRule>
  </conditionalFormatting>
  <conditionalFormatting sqref="A2:A6">
    <cfRule type="expression" dxfId="155" priority="1" stopIfTrue="1">
      <formula>IF($S2="R0",TRUE,FALSE)</formula>
    </cfRule>
    <cfRule type="expression" dxfId="154" priority="26" stopIfTrue="1">
      <formula>IF($S2="CP",TRUE,FALSE)</formula>
    </cfRule>
    <cfRule type="expression" dxfId="153" priority="27" stopIfTrue="1">
      <formula>IF($S2="NR",TRUE,FALSE)</formula>
    </cfRule>
    <cfRule type="expression" dxfId="152" priority="28" stopIfTrue="1">
      <formula>IF($S2="OA",TRUE,FALSE)</formula>
    </cfRule>
    <cfRule type="expression" dxfId="151" priority="33" stopIfTrue="1">
      <formula>IF($E2-NOW()&lt;0,TRUE,FALSE)</formula>
    </cfRule>
    <cfRule type="expression" dxfId="150" priority="36">
      <formula>IF($E2-NOW()&lt;15,TRUE,FALSE)</formula>
    </cfRule>
    <cfRule type="expression" dxfId="149" priority="39">
      <formula>IF($E2-NOW()&lt;30,TRUE,FALSE)</formula>
    </cfRule>
  </conditionalFormatting>
  <conditionalFormatting sqref="E5:F5 E2:E3 E6">
    <cfRule type="expression" dxfId="148" priority="31" stopIfTrue="1">
      <formula>IF($E2-NOW()&lt;0,TRUE,FALSE)</formula>
    </cfRule>
    <cfRule type="expression" dxfId="147" priority="34">
      <formula>IF($E2-NOW()&lt;15,TRUE,FALSE)</formula>
    </cfRule>
    <cfRule type="expression" dxfId="146" priority="37">
      <formula>IF($E2-NOW()&lt;30,TRUE,FALSE)</formula>
    </cfRule>
  </conditionalFormatting>
  <conditionalFormatting sqref="F2:F6">
    <cfRule type="expression" dxfId="145" priority="30" stopIfTrue="1">
      <formula>IF($F2="",TRUE,FALSE)</formula>
    </cfRule>
    <cfRule type="expression" dxfId="144" priority="32" stopIfTrue="1">
      <formula>IF($F2-NOW()&lt;0,TRUE,FALSE)</formula>
    </cfRule>
    <cfRule type="expression" dxfId="143" priority="35">
      <formula>IF($F2-NOW()&lt;15,TRUE,FALSE)</formula>
    </cfRule>
    <cfRule type="expression" dxfId="142" priority="38">
      <formula>IF($F2-NOW()&lt;30,TRUE,FALSE)</formula>
    </cfRule>
  </conditionalFormatting>
  <conditionalFormatting sqref="E5:F5 E2:E3 E6 A2:A6">
    <cfRule type="expression" dxfId="141" priority="29" stopIfTrue="1">
      <formula>IF($E2="",TRUE,FALSE)</formula>
    </cfRule>
  </conditionalFormatting>
  <conditionalFormatting sqref="E4">
    <cfRule type="expression" dxfId="140" priority="4" stopIfTrue="1">
      <formula>IF($S4="CP",TRUE,FALSE)</formula>
    </cfRule>
    <cfRule type="expression" dxfId="139" priority="5" stopIfTrue="1">
      <formula>IF($S4="NR",TRUE,FALSE)</formula>
    </cfRule>
  </conditionalFormatting>
  <conditionalFormatting sqref="E4">
    <cfRule type="expression" dxfId="138" priority="2" stopIfTrue="1">
      <formula>IF($T4="SH",TRUE,FALSE)</formula>
    </cfRule>
    <cfRule type="expression" dxfId="137" priority="3" stopIfTrue="1">
      <formula>IF($T4="SS",TRUE,FALSE)</formula>
    </cfRule>
  </conditionalFormatting>
  <conditionalFormatting sqref="E4">
    <cfRule type="expression" dxfId="136" priority="7" stopIfTrue="1">
      <formula>IF($E4-NOW()&lt;0,TRUE,FALSE)</formula>
    </cfRule>
    <cfRule type="expression" dxfId="135" priority="8">
      <formula>IF($E4-NOW()&lt;15,TRUE,FALSE)</formula>
    </cfRule>
    <cfRule type="expression" dxfId="134" priority="9">
      <formula>IF($E4-NOW()&lt;30,TRUE,FALSE)</formula>
    </cfRule>
  </conditionalFormatting>
  <conditionalFormatting sqref="E4">
    <cfRule type="expression" dxfId="133" priority="6" stopIfTrue="1">
      <formula>IF($E4="",TRUE,FALSE)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A360-6B72-436D-9728-DBF603B3AC5F}">
  <dimension ref="A1:T23"/>
  <sheetViews>
    <sheetView workbookViewId="0">
      <selection activeCell="C26" sqref="C26"/>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t="shared" ref="A2:A8" ca="1" si="0">IF($S2="CP","CP",IF($S2="NR","NR",IF($S2="OA","OA",IF($S2="R0","R0",IF($E2="","",IF($E2-NOW()&lt;0,"OD",IF($E2-NOW()&lt;15,"15",IF($E2-NOW()&lt;30,"30"," "))))))))</f>
        <v>OA</v>
      </c>
      <c r="B2" s="6" t="s">
        <v>329</v>
      </c>
      <c r="C2" s="6" t="s">
        <v>330</v>
      </c>
      <c r="D2" s="6" t="s">
        <v>31</v>
      </c>
      <c r="E2" s="8">
        <v>44480</v>
      </c>
      <c r="F2" s="8">
        <v>44495</v>
      </c>
      <c r="G2" s="9" t="s">
        <v>97</v>
      </c>
      <c r="H2" s="9" t="s">
        <v>23</v>
      </c>
      <c r="I2" s="9" t="s">
        <v>84</v>
      </c>
      <c r="J2" s="9" t="s">
        <v>24</v>
      </c>
      <c r="K2" s="9"/>
      <c r="L2" s="9"/>
      <c r="M2" s="9"/>
      <c r="N2" s="9"/>
      <c r="O2" s="6"/>
      <c r="P2" s="6"/>
      <c r="Q2" s="6"/>
      <c r="R2" s="12" t="s">
        <v>331</v>
      </c>
      <c r="S2" s="11" t="s">
        <v>45</v>
      </c>
    </row>
    <row r="3" spans="1:20" s="11" customFormat="1" x14ac:dyDescent="0.3">
      <c r="A3" s="6" t="str">
        <f t="shared" ca="1" si="0"/>
        <v>R0</v>
      </c>
      <c r="B3" s="6" t="s">
        <v>332</v>
      </c>
      <c r="C3" s="6" t="s">
        <v>333</v>
      </c>
      <c r="D3" s="6" t="s">
        <v>74</v>
      </c>
      <c r="E3" s="8">
        <v>44480</v>
      </c>
      <c r="F3" s="8">
        <v>44495</v>
      </c>
      <c r="G3" s="9" t="s">
        <v>334</v>
      </c>
      <c r="H3" s="9" t="s">
        <v>55</v>
      </c>
      <c r="I3" s="9" t="s">
        <v>84</v>
      </c>
      <c r="J3" s="9" t="s">
        <v>24</v>
      </c>
      <c r="K3" s="9"/>
      <c r="L3" s="9"/>
      <c r="M3" s="9"/>
      <c r="N3" s="9"/>
      <c r="O3" s="6"/>
      <c r="P3" s="6"/>
      <c r="Q3" s="6"/>
      <c r="R3" s="12" t="s">
        <v>335</v>
      </c>
      <c r="S3" s="11" t="s">
        <v>74</v>
      </c>
    </row>
    <row r="4" spans="1:20" s="11" customFormat="1" x14ac:dyDescent="0.3">
      <c r="A4" s="6" t="str">
        <f t="shared" ca="1" si="0"/>
        <v>NR</v>
      </c>
      <c r="B4" s="6" t="s">
        <v>53</v>
      </c>
      <c r="C4" s="6" t="s">
        <v>54</v>
      </c>
      <c r="D4" s="6" t="s">
        <v>21</v>
      </c>
      <c r="E4" s="8">
        <v>44348</v>
      </c>
      <c r="F4" s="8"/>
      <c r="G4" s="9" t="s">
        <v>23</v>
      </c>
      <c r="H4" s="9" t="s">
        <v>55</v>
      </c>
      <c r="I4" s="9"/>
      <c r="J4" s="9" t="s">
        <v>56</v>
      </c>
      <c r="K4" s="9"/>
      <c r="L4" s="9"/>
      <c r="M4" s="9"/>
      <c r="N4" s="9"/>
      <c r="O4" s="6"/>
      <c r="P4" s="6"/>
      <c r="Q4" s="6"/>
      <c r="R4" s="13" t="s">
        <v>57</v>
      </c>
      <c r="S4" s="11" t="s">
        <v>58</v>
      </c>
    </row>
    <row r="5" spans="1:20" s="11" customFormat="1" x14ac:dyDescent="0.3">
      <c r="A5" s="6" t="str">
        <f t="shared" ca="1" si="0"/>
        <v>CP</v>
      </c>
      <c r="B5" s="6" t="s">
        <v>59</v>
      </c>
      <c r="C5" s="6" t="s">
        <v>60</v>
      </c>
      <c r="D5" s="6" t="s">
        <v>31</v>
      </c>
      <c r="E5" s="8">
        <v>44348</v>
      </c>
      <c r="F5" s="8"/>
      <c r="G5" s="9" t="s">
        <v>23</v>
      </c>
      <c r="H5" s="9" t="s">
        <v>55</v>
      </c>
      <c r="I5" s="9"/>
      <c r="J5" s="9" t="s">
        <v>56</v>
      </c>
      <c r="K5" s="9"/>
      <c r="L5" s="9"/>
      <c r="M5" s="9"/>
      <c r="N5" s="9"/>
      <c r="O5" s="6"/>
      <c r="P5" s="6"/>
      <c r="Q5" s="6"/>
      <c r="R5" s="13" t="s">
        <v>61</v>
      </c>
      <c r="S5" s="11" t="s">
        <v>28</v>
      </c>
    </row>
    <row r="6" spans="1:20" s="11" customFormat="1" x14ac:dyDescent="0.3">
      <c r="A6" s="6" t="str">
        <f t="shared" ca="1" si="0"/>
        <v>OD</v>
      </c>
      <c r="B6" s="6" t="s">
        <v>62</v>
      </c>
      <c r="C6" s="6" t="s">
        <v>63</v>
      </c>
      <c r="D6" s="6" t="s">
        <v>31</v>
      </c>
      <c r="E6" s="8">
        <v>44440</v>
      </c>
      <c r="F6" s="8">
        <v>44470</v>
      </c>
      <c r="G6" s="9" t="s">
        <v>23</v>
      </c>
      <c r="H6" s="9" t="s">
        <v>55</v>
      </c>
      <c r="I6" s="9"/>
      <c r="J6" s="9" t="s">
        <v>56</v>
      </c>
      <c r="K6" s="9"/>
      <c r="L6" s="9"/>
      <c r="M6" s="9"/>
      <c r="N6" s="9"/>
      <c r="O6" s="6"/>
      <c r="P6" s="6"/>
      <c r="Q6" s="6"/>
      <c r="R6" s="10" t="s">
        <v>64</v>
      </c>
    </row>
    <row r="7" spans="1:20" s="11" customFormat="1" x14ac:dyDescent="0.3">
      <c r="A7" s="6" t="str">
        <f t="shared" ca="1" si="0"/>
        <v>CP</v>
      </c>
      <c r="B7" s="6" t="s">
        <v>65</v>
      </c>
      <c r="C7" s="6" t="s">
        <v>66</v>
      </c>
      <c r="D7" s="6" t="s">
        <v>21</v>
      </c>
      <c r="E7" s="8">
        <v>44348</v>
      </c>
      <c r="F7" s="8"/>
      <c r="G7" s="9" t="s">
        <v>23</v>
      </c>
      <c r="H7" s="9" t="s">
        <v>55</v>
      </c>
      <c r="I7" s="9"/>
      <c r="J7" s="9" t="s">
        <v>56</v>
      </c>
      <c r="K7" s="9"/>
      <c r="L7" s="9"/>
      <c r="M7" s="9"/>
      <c r="N7" s="9"/>
      <c r="O7" s="6"/>
      <c r="P7" s="6"/>
      <c r="Q7" s="6"/>
      <c r="R7" s="16" t="s">
        <v>67</v>
      </c>
      <c r="S7" s="11" t="s">
        <v>28</v>
      </c>
    </row>
    <row r="8" spans="1:20" s="11" customFormat="1" x14ac:dyDescent="0.3">
      <c r="A8" s="6" t="str">
        <f t="shared" ca="1" si="0"/>
        <v>CP</v>
      </c>
      <c r="B8" s="6" t="s">
        <v>68</v>
      </c>
      <c r="C8" s="6" t="s">
        <v>69</v>
      </c>
      <c r="D8" s="6" t="s">
        <v>31</v>
      </c>
      <c r="E8" s="8">
        <v>44348</v>
      </c>
      <c r="F8" s="8"/>
      <c r="G8" s="9" t="s">
        <v>23</v>
      </c>
      <c r="H8" s="9" t="s">
        <v>55</v>
      </c>
      <c r="I8" s="9"/>
      <c r="J8" s="9" t="s">
        <v>56</v>
      </c>
      <c r="K8" s="9"/>
      <c r="L8" s="9"/>
      <c r="M8" s="9"/>
      <c r="N8" s="9"/>
      <c r="O8" s="6"/>
      <c r="P8" s="6"/>
      <c r="Q8" s="6"/>
      <c r="R8" s="16" t="s">
        <v>70</v>
      </c>
      <c r="S8" s="11" t="s">
        <v>28</v>
      </c>
    </row>
    <row r="9" spans="1:20" s="11" customFormat="1" x14ac:dyDescent="0.3">
      <c r="A9" s="6" t="str">
        <f ca="1">IF($S7="CP","CP",IF($S7="NR","NR",IF($S7="OA","OA",IF($S7="R0","R0",IF($E7="","",IF($E7-NOW()&lt;0,"OD",IF($E7-NOW()&lt;15,"15",IF($E7-NOW()&lt;30,"30"," "))))))))</f>
        <v>CP</v>
      </c>
      <c r="B9" s="6" t="s">
        <v>336</v>
      </c>
      <c r="C9" s="6" t="s">
        <v>337</v>
      </c>
      <c r="D9" s="6" t="s">
        <v>74</v>
      </c>
      <c r="E9" s="8">
        <v>44501</v>
      </c>
      <c r="F9" s="8">
        <v>44501</v>
      </c>
      <c r="G9" s="9" t="s">
        <v>33</v>
      </c>
      <c r="H9" s="9" t="s">
        <v>23</v>
      </c>
      <c r="I9" s="9" t="s">
        <v>84</v>
      </c>
      <c r="J9" s="9" t="s">
        <v>24</v>
      </c>
      <c r="K9" s="9"/>
      <c r="L9" s="9"/>
      <c r="M9" s="9"/>
      <c r="N9" s="9"/>
      <c r="O9" s="6"/>
      <c r="P9" s="6"/>
      <c r="Q9" s="6"/>
      <c r="R9" s="10" t="s">
        <v>338</v>
      </c>
      <c r="S9" s="11" t="s">
        <v>74</v>
      </c>
    </row>
    <row r="10" spans="1:20" s="11" customFormat="1" x14ac:dyDescent="0.3">
      <c r="A10" s="6" t="str">
        <f ca="1">IF($S8="CP","CP",IF($S8="NR","NR",IF($S8="OA","OA",IF($S8="R0","R0",IF($E8="","",IF($E8-NOW()&lt;0,"OD",IF($E8-NOW()&lt;15,"15",IF($E8-NOW()&lt;30,"30"," "))))))))</f>
        <v>CP</v>
      </c>
      <c r="B10" s="6" t="s">
        <v>339</v>
      </c>
      <c r="C10" s="6" t="s">
        <v>340</v>
      </c>
      <c r="D10" s="6" t="s">
        <v>74</v>
      </c>
      <c r="E10" s="8">
        <v>44501</v>
      </c>
      <c r="F10" s="8">
        <v>44501</v>
      </c>
      <c r="G10" s="9" t="s">
        <v>23</v>
      </c>
      <c r="H10" s="9" t="s">
        <v>55</v>
      </c>
      <c r="I10" s="9" t="s">
        <v>84</v>
      </c>
      <c r="J10" s="9" t="s">
        <v>24</v>
      </c>
      <c r="K10" s="9"/>
      <c r="L10" s="9"/>
      <c r="M10" s="9"/>
      <c r="N10" s="9"/>
      <c r="O10" s="6"/>
      <c r="P10" s="6"/>
      <c r="Q10" s="6"/>
      <c r="R10" s="19" t="s">
        <v>341</v>
      </c>
      <c r="S10" s="11" t="s">
        <v>74</v>
      </c>
    </row>
    <row r="11" spans="1:20" s="11" customFormat="1" x14ac:dyDescent="0.3">
      <c r="A11" s="6" t="str">
        <f ca="1">IF($S11="CP","CP",IF($S11="NR","NR",IF($S11="OA","OA",IF($S11="R0","R0",IF($E11="","",IF($E11-NOW()&lt;0,"OD",IF($E11-NOW()&lt;15,"15",IF($E11-NOW()&lt;30,"30"," "))))))))</f>
        <v>CP</v>
      </c>
      <c r="B11" s="6" t="s">
        <v>99</v>
      </c>
      <c r="C11" s="6" t="s">
        <v>100</v>
      </c>
      <c r="D11" s="6" t="s">
        <v>101</v>
      </c>
      <c r="E11" s="8">
        <v>44340</v>
      </c>
      <c r="F11" s="8">
        <v>43966</v>
      </c>
      <c r="G11" s="9" t="s">
        <v>102</v>
      </c>
      <c r="H11" s="9"/>
      <c r="I11" s="9"/>
      <c r="J11" s="9"/>
      <c r="K11" s="9"/>
      <c r="L11" s="9"/>
      <c r="M11" s="9"/>
      <c r="N11" s="9"/>
      <c r="O11" s="6"/>
      <c r="P11" s="6" t="s">
        <v>103</v>
      </c>
      <c r="Q11" s="6" t="s">
        <v>104</v>
      </c>
      <c r="R11" s="6"/>
      <c r="S11" s="11" t="s">
        <v>28</v>
      </c>
    </row>
    <row r="12" spans="1:20" x14ac:dyDescent="0.3">
      <c r="A12" s="7"/>
      <c r="B12" s="11"/>
      <c r="C12" s="11"/>
      <c r="D12" s="26"/>
      <c r="E12" s="27"/>
      <c r="F12" s="27"/>
      <c r="G12" s="7"/>
      <c r="H12" s="7"/>
      <c r="I12" s="7"/>
      <c r="J12" s="7"/>
      <c r="K12" s="7"/>
      <c r="L12" s="7"/>
      <c r="M12" s="7"/>
      <c r="N12" s="7"/>
      <c r="O12" s="7"/>
      <c r="P12" s="7"/>
      <c r="Q12" s="7"/>
      <c r="R12" s="7"/>
      <c r="S12" s="7"/>
    </row>
    <row r="13" spans="1:20" ht="15" thickBot="1" x14ac:dyDescent="0.35">
      <c r="A13" s="7"/>
      <c r="B13" s="11"/>
      <c r="C13" s="11"/>
      <c r="D13" s="26"/>
      <c r="E13" s="27"/>
      <c r="F13" s="27"/>
      <c r="G13" s="7"/>
      <c r="H13" s="7"/>
      <c r="I13" s="7"/>
      <c r="J13" s="7"/>
      <c r="K13" s="7"/>
      <c r="L13" s="7"/>
      <c r="M13" s="7"/>
      <c r="N13" s="7"/>
      <c r="O13" s="7"/>
      <c r="P13" s="7"/>
      <c r="Q13" s="7"/>
      <c r="R13" s="7"/>
    </row>
    <row r="14" spans="1:20" s="7" customFormat="1" x14ac:dyDescent="0.3">
      <c r="A14" s="57" t="s">
        <v>410</v>
      </c>
      <c r="B14" s="58"/>
      <c r="C14" s="28" t="s">
        <v>411</v>
      </c>
      <c r="D14" s="58" t="s">
        <v>412</v>
      </c>
      <c r="E14" s="59"/>
      <c r="F14" s="29"/>
      <c r="O14" s="29"/>
    </row>
    <row r="15" spans="1:20" s="7" customFormat="1" x14ac:dyDescent="0.3">
      <c r="A15" s="30" t="s">
        <v>28</v>
      </c>
      <c r="B15" s="6" t="s">
        <v>413</v>
      </c>
      <c r="C15" s="2">
        <f t="shared" ref="C15:C21" ca="1" si="1">COUNTIF($A$2:$A$11,$A15)</f>
        <v>6</v>
      </c>
      <c r="D15" s="53">
        <f ca="1">$C15/$C$23</f>
        <v>0.6</v>
      </c>
      <c r="E15" s="54"/>
      <c r="F15" s="31"/>
      <c r="O15" s="31"/>
    </row>
    <row r="16" spans="1:20" s="7" customFormat="1" x14ac:dyDescent="0.3">
      <c r="A16" s="32" t="s">
        <v>58</v>
      </c>
      <c r="B16" s="6" t="s">
        <v>414</v>
      </c>
      <c r="C16" s="2">
        <f t="shared" ca="1" si="1"/>
        <v>1</v>
      </c>
      <c r="D16" s="53">
        <f t="shared" ref="D16:D22" ca="1" si="2">$C16/$C$23</f>
        <v>0.1</v>
      </c>
      <c r="E16" s="54"/>
      <c r="F16" s="31"/>
      <c r="O16" s="31"/>
    </row>
    <row r="17" spans="1:15" s="7" customFormat="1" x14ac:dyDescent="0.3">
      <c r="A17" s="33" t="s">
        <v>45</v>
      </c>
      <c r="B17" s="6" t="s">
        <v>415</v>
      </c>
      <c r="C17" s="2">
        <f t="shared" ca="1" si="1"/>
        <v>1</v>
      </c>
      <c r="D17" s="53">
        <f t="shared" ca="1" si="2"/>
        <v>0.1</v>
      </c>
      <c r="E17" s="54"/>
      <c r="F17" s="34"/>
      <c r="O17" s="31"/>
    </row>
    <row r="18" spans="1:15" s="7" customFormat="1" x14ac:dyDescent="0.3">
      <c r="A18" s="35">
        <v>30</v>
      </c>
      <c r="B18" s="6" t="s">
        <v>416</v>
      </c>
      <c r="C18" s="2">
        <f t="shared" ca="1" si="1"/>
        <v>0</v>
      </c>
      <c r="D18" s="53">
        <f t="shared" ca="1" si="2"/>
        <v>0</v>
      </c>
      <c r="E18" s="54"/>
      <c r="F18" s="34"/>
      <c r="G18" s="36"/>
      <c r="O18" s="31"/>
    </row>
    <row r="19" spans="1:15" s="7" customFormat="1" x14ac:dyDescent="0.3">
      <c r="A19" s="37">
        <v>15</v>
      </c>
      <c r="B19" s="18" t="s">
        <v>417</v>
      </c>
      <c r="C19" s="2">
        <f t="shared" ca="1" si="1"/>
        <v>0</v>
      </c>
      <c r="D19" s="53">
        <f t="shared" ca="1" si="2"/>
        <v>0</v>
      </c>
      <c r="E19" s="54"/>
      <c r="F19" s="34"/>
      <c r="G19" s="38"/>
      <c r="O19" s="31"/>
    </row>
    <row r="20" spans="1:15" s="7" customFormat="1" x14ac:dyDescent="0.3">
      <c r="A20" s="39" t="s">
        <v>418</v>
      </c>
      <c r="B20" s="18" t="s">
        <v>419</v>
      </c>
      <c r="C20" s="2">
        <f t="shared" ca="1" si="1"/>
        <v>1</v>
      </c>
      <c r="D20" s="53">
        <f t="shared" ca="1" si="2"/>
        <v>0.1</v>
      </c>
      <c r="E20" s="54"/>
      <c r="F20" s="34"/>
      <c r="G20" s="40"/>
      <c r="O20" s="31"/>
    </row>
    <row r="21" spans="1:15" s="7" customFormat="1" x14ac:dyDescent="0.3">
      <c r="A21" s="41" t="s">
        <v>74</v>
      </c>
      <c r="B21" s="18" t="s">
        <v>420</v>
      </c>
      <c r="C21" s="2">
        <f t="shared" ca="1" si="1"/>
        <v>1</v>
      </c>
      <c r="D21" s="53">
        <f t="shared" ca="1" si="2"/>
        <v>0.1</v>
      </c>
      <c r="E21" s="54"/>
      <c r="F21" s="34"/>
      <c r="G21" s="40"/>
      <c r="O21" s="31"/>
    </row>
    <row r="22" spans="1:15" s="7" customFormat="1" x14ac:dyDescent="0.3">
      <c r="A22" s="42"/>
      <c r="B22" s="18" t="s">
        <v>421</v>
      </c>
      <c r="C22" s="2">
        <f ca="1">C23-(SUM(C15:C21))</f>
        <v>0</v>
      </c>
      <c r="D22" s="53">
        <f t="shared" ca="1" si="2"/>
        <v>0</v>
      </c>
      <c r="E22" s="54"/>
      <c r="F22" s="34"/>
      <c r="O22" s="31"/>
    </row>
    <row r="23" spans="1:15" s="7" customFormat="1" ht="18.600000000000001" thickBot="1" x14ac:dyDescent="0.4">
      <c r="A23" s="43"/>
      <c r="B23" s="44" t="s">
        <v>422</v>
      </c>
      <c r="C23" s="45">
        <f>COUNTA($C$2:$C$11)</f>
        <v>10</v>
      </c>
      <c r="D23" s="55"/>
      <c r="E23" s="56"/>
      <c r="F23" s="46"/>
      <c r="O23" s="47"/>
    </row>
  </sheetData>
  <mergeCells count="11">
    <mergeCell ref="D18:E18"/>
    <mergeCell ref="A14:B14"/>
    <mergeCell ref="D14:E14"/>
    <mergeCell ref="D15:E15"/>
    <mergeCell ref="D16:E16"/>
    <mergeCell ref="D17:E17"/>
    <mergeCell ref="D19:E19"/>
    <mergeCell ref="D20:E20"/>
    <mergeCell ref="D21:E21"/>
    <mergeCell ref="D22:E22"/>
    <mergeCell ref="D23:E23"/>
  </mergeCells>
  <conditionalFormatting sqref="E2:F11">
    <cfRule type="expression" dxfId="132" priority="24" stopIfTrue="1">
      <formula>IF($S2="CP",TRUE,FALSE)</formula>
    </cfRule>
    <cfRule type="expression" dxfId="131" priority="25" stopIfTrue="1">
      <formula>IF($S2="NR",TRUE,FALSE)</formula>
    </cfRule>
  </conditionalFormatting>
  <conditionalFormatting sqref="A2:A11 E2:F11">
    <cfRule type="expression" dxfId="130" priority="22" stopIfTrue="1">
      <formula>IF($T2="SH",TRUE,FALSE)</formula>
    </cfRule>
    <cfRule type="expression" dxfId="129" priority="23" stopIfTrue="1">
      <formula>IF($T2="SS",TRUE,FALSE)</formula>
    </cfRule>
  </conditionalFormatting>
  <conditionalFormatting sqref="A2:A11">
    <cfRule type="expression" dxfId="128" priority="1" stopIfTrue="1">
      <formula>IF($S2="R0",TRUE,FALSE)</formula>
    </cfRule>
    <cfRule type="expression" dxfId="127" priority="26" stopIfTrue="1">
      <formula>IF($S2="CP",TRUE,FALSE)</formula>
    </cfRule>
    <cfRule type="expression" dxfId="126" priority="27" stopIfTrue="1">
      <formula>IF($S2="NR",TRUE,FALSE)</formula>
    </cfRule>
    <cfRule type="expression" dxfId="125" priority="28" stopIfTrue="1">
      <formula>IF($S2="OA",TRUE,FALSE)</formula>
    </cfRule>
    <cfRule type="expression" dxfId="124" priority="33" stopIfTrue="1">
      <formula>IF($E2-NOW()&lt;0,TRUE,FALSE)</formula>
    </cfRule>
    <cfRule type="expression" dxfId="123" priority="36">
      <formula>IF($E2-NOW()&lt;15,TRUE,FALSE)</formula>
    </cfRule>
    <cfRule type="expression" dxfId="122" priority="39">
      <formula>IF($E2-NOW()&lt;30,TRUE,FALSE)</formula>
    </cfRule>
  </conditionalFormatting>
  <conditionalFormatting sqref="E2:E11">
    <cfRule type="expression" dxfId="121" priority="31" stopIfTrue="1">
      <formula>IF($E2-NOW()&lt;0,TRUE,FALSE)</formula>
    </cfRule>
    <cfRule type="expression" dxfId="120" priority="34">
      <formula>IF($E2-NOW()&lt;15,TRUE,FALSE)</formula>
    </cfRule>
    <cfRule type="expression" dxfId="119" priority="37">
      <formula>IF($E2-NOW()&lt;30,TRUE,FALSE)</formula>
    </cfRule>
  </conditionalFormatting>
  <conditionalFormatting sqref="F2:F11">
    <cfRule type="expression" dxfId="118" priority="30" stopIfTrue="1">
      <formula>IF($F2="",TRUE,FALSE)</formula>
    </cfRule>
    <cfRule type="expression" dxfId="117" priority="32" stopIfTrue="1">
      <formula>IF($F2-NOW()&lt;0,TRUE,FALSE)</formula>
    </cfRule>
    <cfRule type="expression" dxfId="116" priority="35">
      <formula>IF($F2-NOW()&lt;15,TRUE,FALSE)</formula>
    </cfRule>
    <cfRule type="expression" dxfId="115" priority="38">
      <formula>IF($F2-NOW()&lt;30,TRUE,FALSE)</formula>
    </cfRule>
  </conditionalFormatting>
  <conditionalFormatting sqref="A2:A11 E2:E11">
    <cfRule type="expression" dxfId="114" priority="29" stopIfTrue="1">
      <formula>IF($E2="",TRUE,FALSE)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773A9-6B68-4776-B3F6-6AA6485B47EF}">
  <dimension ref="A1:T31"/>
  <sheetViews>
    <sheetView topLeftCell="A6" workbookViewId="0">
      <selection activeCell="D20" sqref="D20"/>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t="shared" ref="A2:A19" ca="1" si="0">IF($S2="CP","CP",IF($S2="NR","NR",IF($S2="OA","OA",IF($S2="R0","R0",IF($E2="","",IF($E2-NOW()&lt;0,"OD",IF($E2-NOW()&lt;15,"15",IF($E2-NOW()&lt;30,"30"," "))))))))</f>
        <v>CP</v>
      </c>
      <c r="B2" s="6" t="s">
        <v>304</v>
      </c>
      <c r="C2" s="6" t="s">
        <v>305</v>
      </c>
      <c r="D2" s="6" t="s">
        <v>31</v>
      </c>
      <c r="E2" s="8">
        <v>44423</v>
      </c>
      <c r="F2" s="8">
        <v>44409</v>
      </c>
      <c r="G2" s="9" t="s">
        <v>124</v>
      </c>
      <c r="H2" s="9" t="s">
        <v>306</v>
      </c>
      <c r="I2" s="9" t="s">
        <v>115</v>
      </c>
      <c r="J2" s="9" t="s">
        <v>56</v>
      </c>
      <c r="K2" s="9" t="s">
        <v>124</v>
      </c>
      <c r="L2" s="9" t="s">
        <v>307</v>
      </c>
      <c r="M2" s="9" t="s">
        <v>308</v>
      </c>
      <c r="N2" s="9" t="s">
        <v>308</v>
      </c>
      <c r="O2" s="6" t="s">
        <v>309</v>
      </c>
      <c r="P2" s="6" t="s">
        <v>310</v>
      </c>
      <c r="Q2" s="6"/>
      <c r="R2" s="6"/>
      <c r="S2" s="11" t="s">
        <v>28</v>
      </c>
    </row>
    <row r="3" spans="1:20" s="11" customFormat="1" x14ac:dyDescent="0.3">
      <c r="A3" s="6" t="str">
        <f t="shared" ca="1" si="0"/>
        <v>CP</v>
      </c>
      <c r="B3" s="6" t="s">
        <v>130</v>
      </c>
      <c r="C3" s="6" t="s">
        <v>311</v>
      </c>
      <c r="D3" s="6" t="s">
        <v>31</v>
      </c>
      <c r="E3" s="8">
        <v>44423</v>
      </c>
      <c r="F3" s="8">
        <v>44409</v>
      </c>
      <c r="G3" s="9" t="s">
        <v>124</v>
      </c>
      <c r="H3" s="9" t="s">
        <v>306</v>
      </c>
      <c r="I3" s="9" t="s">
        <v>115</v>
      </c>
      <c r="J3" s="9" t="s">
        <v>56</v>
      </c>
      <c r="K3" s="9" t="s">
        <v>124</v>
      </c>
      <c r="L3" s="9" t="s">
        <v>307</v>
      </c>
      <c r="M3" s="9" t="s">
        <v>308</v>
      </c>
      <c r="N3" s="9" t="s">
        <v>308</v>
      </c>
      <c r="O3" s="6" t="s">
        <v>309</v>
      </c>
      <c r="P3" s="6" t="s">
        <v>312</v>
      </c>
      <c r="Q3" s="6"/>
      <c r="R3" s="50"/>
      <c r="S3" s="11" t="s">
        <v>28</v>
      </c>
    </row>
    <row r="4" spans="1:20" s="11" customFormat="1" x14ac:dyDescent="0.3">
      <c r="A4" s="6" t="str">
        <f t="shared" ca="1" si="0"/>
        <v>CP</v>
      </c>
      <c r="B4" s="6" t="s">
        <v>132</v>
      </c>
      <c r="C4" s="6" t="s">
        <v>313</v>
      </c>
      <c r="D4" s="6" t="s">
        <v>31</v>
      </c>
      <c r="E4" s="8">
        <v>44423</v>
      </c>
      <c r="F4" s="8">
        <v>44326</v>
      </c>
      <c r="G4" s="9" t="s">
        <v>124</v>
      </c>
      <c r="H4" s="9" t="s">
        <v>306</v>
      </c>
      <c r="I4" s="9" t="s">
        <v>115</v>
      </c>
      <c r="J4" s="9" t="s">
        <v>56</v>
      </c>
      <c r="K4" s="9" t="s">
        <v>124</v>
      </c>
      <c r="L4" s="9" t="s">
        <v>307</v>
      </c>
      <c r="M4" s="9" t="s">
        <v>308</v>
      </c>
      <c r="N4" s="9" t="s">
        <v>308</v>
      </c>
      <c r="O4" s="6" t="s">
        <v>309</v>
      </c>
      <c r="P4" s="6" t="s">
        <v>314</v>
      </c>
      <c r="Q4" s="6"/>
      <c r="R4" s="6"/>
      <c r="S4" s="11" t="s">
        <v>28</v>
      </c>
    </row>
    <row r="5" spans="1:20" s="11" customFormat="1" x14ac:dyDescent="0.3">
      <c r="A5" s="6" t="str">
        <f t="shared" ca="1" si="0"/>
        <v>CP</v>
      </c>
      <c r="B5" s="6" t="s">
        <v>134</v>
      </c>
      <c r="C5" s="6" t="s">
        <v>315</v>
      </c>
      <c r="D5" s="6" t="s">
        <v>31</v>
      </c>
      <c r="E5" s="8">
        <v>44423</v>
      </c>
      <c r="F5" s="8">
        <v>44409</v>
      </c>
      <c r="G5" s="9" t="s">
        <v>124</v>
      </c>
      <c r="H5" s="9" t="s">
        <v>306</v>
      </c>
      <c r="I5" s="9" t="s">
        <v>115</v>
      </c>
      <c r="J5" s="9" t="s">
        <v>56</v>
      </c>
      <c r="K5" s="9" t="s">
        <v>124</v>
      </c>
      <c r="L5" s="9" t="s">
        <v>307</v>
      </c>
      <c r="M5" s="9" t="s">
        <v>308</v>
      </c>
      <c r="N5" s="9" t="s">
        <v>308</v>
      </c>
      <c r="O5" s="6" t="s">
        <v>309</v>
      </c>
      <c r="P5" s="6" t="s">
        <v>316</v>
      </c>
      <c r="Q5" s="6"/>
      <c r="R5" s="6"/>
      <c r="S5" s="11" t="s">
        <v>28</v>
      </c>
    </row>
    <row r="6" spans="1:20" s="11" customFormat="1" x14ac:dyDescent="0.3">
      <c r="A6" s="6" t="str">
        <f t="shared" ca="1" si="0"/>
        <v>R0</v>
      </c>
      <c r="B6" s="6" t="s">
        <v>361</v>
      </c>
      <c r="C6" s="6" t="s">
        <v>362</v>
      </c>
      <c r="D6" s="6" t="s">
        <v>31</v>
      </c>
      <c r="E6" s="8">
        <v>44495</v>
      </c>
      <c r="F6" s="8"/>
      <c r="G6" s="9" t="s">
        <v>114</v>
      </c>
      <c r="H6" s="9" t="s">
        <v>164</v>
      </c>
      <c r="I6" s="9" t="s">
        <v>363</v>
      </c>
      <c r="J6" s="9" t="s">
        <v>24</v>
      </c>
      <c r="K6" s="9"/>
      <c r="L6" s="9"/>
      <c r="M6" s="9"/>
      <c r="N6" s="9"/>
      <c r="O6" s="6"/>
      <c r="P6" s="6"/>
      <c r="Q6" s="6"/>
      <c r="R6" s="14" t="s">
        <v>364</v>
      </c>
      <c r="S6" s="11" t="s">
        <v>74</v>
      </c>
    </row>
    <row r="7" spans="1:20" s="11" customFormat="1" x14ac:dyDescent="0.3">
      <c r="A7" s="6" t="str">
        <f t="shared" ca="1" si="0"/>
        <v>R0</v>
      </c>
      <c r="B7" s="6" t="s">
        <v>365</v>
      </c>
      <c r="C7" s="6" t="s">
        <v>366</v>
      </c>
      <c r="D7" s="6" t="s">
        <v>31</v>
      </c>
      <c r="E7" s="8">
        <v>44495</v>
      </c>
      <c r="F7" s="8"/>
      <c r="G7" s="9" t="s">
        <v>114</v>
      </c>
      <c r="H7" s="9" t="s">
        <v>164</v>
      </c>
      <c r="I7" s="9" t="s">
        <v>363</v>
      </c>
      <c r="J7" s="9" t="s">
        <v>24</v>
      </c>
      <c r="K7" s="9"/>
      <c r="L7" s="9"/>
      <c r="M7" s="9"/>
      <c r="N7" s="9"/>
      <c r="O7" s="6"/>
      <c r="P7" s="6"/>
      <c r="Q7" s="6"/>
      <c r="R7" s="14" t="s">
        <v>367</v>
      </c>
      <c r="S7" s="11" t="s">
        <v>74</v>
      </c>
    </row>
    <row r="8" spans="1:20" s="11" customFormat="1" x14ac:dyDescent="0.3">
      <c r="A8" s="6" t="str">
        <f t="shared" ca="1" si="0"/>
        <v>R0</v>
      </c>
      <c r="B8" s="6" t="s">
        <v>368</v>
      </c>
      <c r="C8" s="6" t="s">
        <v>369</v>
      </c>
      <c r="D8" s="6" t="s">
        <v>31</v>
      </c>
      <c r="E8" s="8">
        <v>44495</v>
      </c>
      <c r="F8" s="8"/>
      <c r="G8" s="9" t="s">
        <v>114</v>
      </c>
      <c r="H8" s="9" t="s">
        <v>164</v>
      </c>
      <c r="I8" s="9" t="s">
        <v>363</v>
      </c>
      <c r="J8" s="9" t="s">
        <v>24</v>
      </c>
      <c r="K8" s="9"/>
      <c r="L8" s="9"/>
      <c r="M8" s="9"/>
      <c r="N8" s="9"/>
      <c r="O8" s="6"/>
      <c r="P8" s="6"/>
      <c r="Q8" s="6"/>
      <c r="R8" s="12" t="s">
        <v>370</v>
      </c>
      <c r="S8" s="11" t="s">
        <v>74</v>
      </c>
    </row>
    <row r="9" spans="1:20" s="11" customFormat="1" x14ac:dyDescent="0.3">
      <c r="A9" s="6" t="str">
        <f t="shared" ca="1" si="0"/>
        <v>R0</v>
      </c>
      <c r="B9" s="6" t="s">
        <v>371</v>
      </c>
      <c r="C9" s="6" t="s">
        <v>372</v>
      </c>
      <c r="D9" s="6" t="s">
        <v>31</v>
      </c>
      <c r="E9" s="8">
        <v>44495</v>
      </c>
      <c r="F9" s="8"/>
      <c r="G9" s="9" t="s">
        <v>114</v>
      </c>
      <c r="H9" s="9" t="s">
        <v>164</v>
      </c>
      <c r="I9" s="9" t="s">
        <v>363</v>
      </c>
      <c r="J9" s="9" t="s">
        <v>24</v>
      </c>
      <c r="K9" s="9"/>
      <c r="L9" s="9"/>
      <c r="M9" s="9"/>
      <c r="N9" s="9"/>
      <c r="O9" s="6"/>
      <c r="P9" s="6"/>
      <c r="Q9" s="6"/>
      <c r="R9" s="12" t="s">
        <v>373</v>
      </c>
      <c r="S9" s="11" t="s">
        <v>74</v>
      </c>
    </row>
    <row r="10" spans="1:20" s="11" customFormat="1" x14ac:dyDescent="0.3">
      <c r="A10" s="6" t="str">
        <f t="shared" ca="1" si="0"/>
        <v>R0</v>
      </c>
      <c r="B10" s="6" t="s">
        <v>374</v>
      </c>
      <c r="C10" s="6" t="s">
        <v>375</v>
      </c>
      <c r="D10" s="6" t="s">
        <v>31</v>
      </c>
      <c r="E10" s="8">
        <v>44495</v>
      </c>
      <c r="F10" s="8"/>
      <c r="G10" s="9" t="s">
        <v>114</v>
      </c>
      <c r="H10" s="9" t="s">
        <v>164</v>
      </c>
      <c r="I10" s="9" t="s">
        <v>363</v>
      </c>
      <c r="J10" s="9" t="s">
        <v>24</v>
      </c>
      <c r="K10" s="9"/>
      <c r="L10" s="9"/>
      <c r="M10" s="9"/>
      <c r="N10" s="9"/>
      <c r="O10" s="6"/>
      <c r="P10" s="6"/>
      <c r="Q10" s="6"/>
      <c r="R10" s="12" t="s">
        <v>376</v>
      </c>
      <c r="S10" s="11" t="s">
        <v>74</v>
      </c>
    </row>
    <row r="11" spans="1:20" s="11" customFormat="1" x14ac:dyDescent="0.3">
      <c r="A11" s="6" t="str">
        <f t="shared" ca="1" si="0"/>
        <v>R0</v>
      </c>
      <c r="B11" s="6" t="s">
        <v>377</v>
      </c>
      <c r="C11" s="6" t="s">
        <v>378</v>
      </c>
      <c r="D11" s="6" t="s">
        <v>31</v>
      </c>
      <c r="E11" s="8">
        <v>44495</v>
      </c>
      <c r="F11" s="8"/>
      <c r="G11" s="9" t="s">
        <v>114</v>
      </c>
      <c r="H11" s="9" t="s">
        <v>164</v>
      </c>
      <c r="I11" s="9" t="s">
        <v>363</v>
      </c>
      <c r="J11" s="9" t="s">
        <v>24</v>
      </c>
      <c r="K11" s="9"/>
      <c r="L11" s="9"/>
      <c r="M11" s="9"/>
      <c r="N11" s="9"/>
      <c r="O11" s="6"/>
      <c r="P11" s="6"/>
      <c r="Q11" s="6"/>
      <c r="R11" s="12" t="s">
        <v>379</v>
      </c>
      <c r="S11" s="11" t="s">
        <v>74</v>
      </c>
    </row>
    <row r="12" spans="1:20" s="11" customFormat="1" x14ac:dyDescent="0.3">
      <c r="A12" s="6" t="str">
        <f t="shared" ca="1" si="0"/>
        <v>CP</v>
      </c>
      <c r="B12" s="6" t="s">
        <v>107</v>
      </c>
      <c r="C12" s="6" t="s">
        <v>108</v>
      </c>
      <c r="D12" s="6" t="s">
        <v>31</v>
      </c>
      <c r="E12" s="8">
        <v>44340</v>
      </c>
      <c r="F12" s="8">
        <v>43966</v>
      </c>
      <c r="G12" s="9" t="s">
        <v>102</v>
      </c>
      <c r="H12" s="9"/>
      <c r="I12" s="9"/>
      <c r="J12" s="9" t="s">
        <v>24</v>
      </c>
      <c r="K12" s="9"/>
      <c r="L12" s="9"/>
      <c r="M12" s="9"/>
      <c r="N12" s="9"/>
      <c r="O12" s="6"/>
      <c r="P12" s="6" t="s">
        <v>109</v>
      </c>
      <c r="Q12" s="6" t="s">
        <v>110</v>
      </c>
      <c r="R12" s="6"/>
      <c r="S12" s="11" t="s">
        <v>28</v>
      </c>
    </row>
    <row r="13" spans="1:20" s="11" customFormat="1" x14ac:dyDescent="0.3">
      <c r="A13" s="6" t="str">
        <f t="shared" ca="1" si="0"/>
        <v>CP</v>
      </c>
      <c r="B13" s="6" t="s">
        <v>166</v>
      </c>
      <c r="C13" s="6" t="s">
        <v>317</v>
      </c>
      <c r="D13" s="6" t="s">
        <v>31</v>
      </c>
      <c r="E13" s="8">
        <v>44125</v>
      </c>
      <c r="F13" s="8"/>
      <c r="G13" s="9" t="s">
        <v>318</v>
      </c>
      <c r="H13" s="9" t="s">
        <v>306</v>
      </c>
      <c r="I13" s="9" t="s">
        <v>115</v>
      </c>
      <c r="J13" s="9" t="s">
        <v>56</v>
      </c>
      <c r="K13" s="9" t="s">
        <v>126</v>
      </c>
      <c r="L13" s="9" t="s">
        <v>307</v>
      </c>
      <c r="M13" s="9" t="s">
        <v>319</v>
      </c>
      <c r="N13" s="9" t="s">
        <v>319</v>
      </c>
      <c r="O13" s="6" t="s">
        <v>309</v>
      </c>
      <c r="P13" s="6" t="s">
        <v>172</v>
      </c>
      <c r="Q13" s="6"/>
      <c r="R13" s="6"/>
      <c r="S13" s="11" t="s">
        <v>28</v>
      </c>
    </row>
    <row r="14" spans="1:20" s="11" customFormat="1" x14ac:dyDescent="0.3">
      <c r="A14" s="6" t="str">
        <f t="shared" ca="1" si="0"/>
        <v>CP</v>
      </c>
      <c r="B14" s="6" t="s">
        <v>173</v>
      </c>
      <c r="C14" s="6" t="s">
        <v>320</v>
      </c>
      <c r="D14" s="6" t="s">
        <v>31</v>
      </c>
      <c r="E14" s="8">
        <v>44125</v>
      </c>
      <c r="F14" s="8"/>
      <c r="G14" s="9" t="s">
        <v>318</v>
      </c>
      <c r="H14" s="9" t="s">
        <v>306</v>
      </c>
      <c r="I14" s="9" t="s">
        <v>115</v>
      </c>
      <c r="J14" s="9" t="s">
        <v>56</v>
      </c>
      <c r="K14" s="9" t="s">
        <v>126</v>
      </c>
      <c r="L14" s="9" t="s">
        <v>307</v>
      </c>
      <c r="M14" s="9" t="s">
        <v>319</v>
      </c>
      <c r="N14" s="9" t="s">
        <v>319</v>
      </c>
      <c r="O14" s="6" t="s">
        <v>309</v>
      </c>
      <c r="P14" s="6" t="s">
        <v>175</v>
      </c>
      <c r="Q14" s="6"/>
      <c r="R14" s="6"/>
      <c r="S14" s="11" t="s">
        <v>28</v>
      </c>
    </row>
    <row r="15" spans="1:20" s="11" customFormat="1" x14ac:dyDescent="0.3">
      <c r="A15" s="6" t="str">
        <f t="shared" ca="1" si="0"/>
        <v>R0</v>
      </c>
      <c r="B15" s="9" t="s">
        <v>321</v>
      </c>
      <c r="C15" s="9" t="s">
        <v>322</v>
      </c>
      <c r="D15" s="9" t="s">
        <v>31</v>
      </c>
      <c r="E15" s="22">
        <v>44495</v>
      </c>
      <c r="F15" s="22">
        <v>44593</v>
      </c>
      <c r="G15" s="9" t="s">
        <v>184</v>
      </c>
      <c r="H15" s="9" t="s">
        <v>23</v>
      </c>
      <c r="I15" s="9" t="s">
        <v>23</v>
      </c>
      <c r="J15" s="9" t="s">
        <v>24</v>
      </c>
      <c r="K15" s="9"/>
      <c r="L15" s="9"/>
      <c r="M15" s="9"/>
      <c r="N15" s="9"/>
      <c r="O15" s="6"/>
      <c r="P15" s="6"/>
      <c r="Q15" s="6"/>
      <c r="R15" s="12" t="s">
        <v>323</v>
      </c>
      <c r="S15" s="11" t="s">
        <v>74</v>
      </c>
    </row>
    <row r="16" spans="1:20" s="11" customFormat="1" x14ac:dyDescent="0.3">
      <c r="A16" s="6" t="str">
        <f t="shared" ca="1" si="0"/>
        <v>CP</v>
      </c>
      <c r="B16" s="6" t="s">
        <v>388</v>
      </c>
      <c r="C16" s="6" t="s">
        <v>389</v>
      </c>
      <c r="D16" s="6" t="s">
        <v>31</v>
      </c>
      <c r="E16" s="8">
        <v>44344</v>
      </c>
      <c r="F16" s="8"/>
      <c r="G16" s="9" t="s">
        <v>113</v>
      </c>
      <c r="H16" s="9" t="s">
        <v>114</v>
      </c>
      <c r="I16" s="9"/>
      <c r="J16" s="9" t="s">
        <v>24</v>
      </c>
      <c r="K16" s="9" t="s">
        <v>390</v>
      </c>
      <c r="L16" s="9" t="s">
        <v>391</v>
      </c>
      <c r="M16" s="9" t="s">
        <v>392</v>
      </c>
      <c r="N16" s="9" t="s">
        <v>392</v>
      </c>
      <c r="O16" s="6"/>
      <c r="P16" s="6"/>
      <c r="Q16" s="6"/>
      <c r="R16" s="6"/>
      <c r="S16" s="11" t="s">
        <v>28</v>
      </c>
    </row>
    <row r="17" spans="1:19" s="11" customFormat="1" x14ac:dyDescent="0.3">
      <c r="A17" s="6" t="str">
        <f t="shared" ca="1" si="0"/>
        <v>CP</v>
      </c>
      <c r="B17" s="6" t="s">
        <v>111</v>
      </c>
      <c r="C17" s="6" t="s">
        <v>112</v>
      </c>
      <c r="D17" s="6" t="s">
        <v>31</v>
      </c>
      <c r="E17" s="8">
        <v>44344</v>
      </c>
      <c r="F17" s="8"/>
      <c r="G17" s="9" t="s">
        <v>113</v>
      </c>
      <c r="H17" s="9" t="s">
        <v>114</v>
      </c>
      <c r="I17" s="9" t="s">
        <v>115</v>
      </c>
      <c r="J17" s="9" t="s">
        <v>24</v>
      </c>
      <c r="K17" s="9" t="s">
        <v>113</v>
      </c>
      <c r="L17" s="9" t="s">
        <v>116</v>
      </c>
      <c r="M17" s="9" t="s">
        <v>117</v>
      </c>
      <c r="N17" s="9" t="s">
        <v>117</v>
      </c>
      <c r="O17" s="6"/>
      <c r="P17" s="6" t="s">
        <v>118</v>
      </c>
      <c r="Q17" s="6"/>
      <c r="R17" s="6"/>
      <c r="S17" s="11" t="s">
        <v>28</v>
      </c>
    </row>
    <row r="18" spans="1:19" s="11" customFormat="1" x14ac:dyDescent="0.3">
      <c r="A18" s="6" t="str">
        <f t="shared" ca="1" si="0"/>
        <v>R0</v>
      </c>
      <c r="B18" s="6" t="s">
        <v>383</v>
      </c>
      <c r="C18" s="6" t="s">
        <v>384</v>
      </c>
      <c r="D18" s="6" t="s">
        <v>31</v>
      </c>
      <c r="E18" s="8">
        <v>44495</v>
      </c>
      <c r="F18" s="8"/>
      <c r="G18" s="9" t="s">
        <v>114</v>
      </c>
      <c r="H18" s="9" t="s">
        <v>113</v>
      </c>
      <c r="I18" s="9" t="s">
        <v>363</v>
      </c>
      <c r="J18" s="9" t="s">
        <v>24</v>
      </c>
      <c r="K18" s="9"/>
      <c r="L18" s="9"/>
      <c r="M18" s="9"/>
      <c r="N18" s="9"/>
      <c r="O18" s="6"/>
      <c r="P18" s="6"/>
      <c r="Q18" s="6"/>
      <c r="R18" s="12" t="s">
        <v>385</v>
      </c>
      <c r="S18" s="11" t="s">
        <v>74</v>
      </c>
    </row>
    <row r="19" spans="1:19" s="11" customFormat="1" x14ac:dyDescent="0.3">
      <c r="A19" s="6" t="str">
        <f t="shared" ca="1" si="0"/>
        <v>CP</v>
      </c>
      <c r="B19" s="6" t="s">
        <v>119</v>
      </c>
      <c r="C19" s="6" t="s">
        <v>120</v>
      </c>
      <c r="D19" s="6" t="s">
        <v>31</v>
      </c>
      <c r="E19" s="8">
        <v>44344</v>
      </c>
      <c r="F19" s="8"/>
      <c r="G19" s="9" t="s">
        <v>113</v>
      </c>
      <c r="H19" s="9" t="s">
        <v>114</v>
      </c>
      <c r="I19" s="9" t="s">
        <v>115</v>
      </c>
      <c r="J19" s="9" t="s">
        <v>24</v>
      </c>
      <c r="K19" s="9" t="s">
        <v>113</v>
      </c>
      <c r="L19" s="9" t="s">
        <v>116</v>
      </c>
      <c r="M19" s="9" t="s">
        <v>117</v>
      </c>
      <c r="N19" s="9" t="s">
        <v>117</v>
      </c>
      <c r="O19" s="6"/>
      <c r="P19" s="6" t="s">
        <v>121</v>
      </c>
      <c r="Q19" s="6"/>
      <c r="R19" s="6"/>
      <c r="S19" s="11" t="s">
        <v>28</v>
      </c>
    </row>
    <row r="20" spans="1:19" x14ac:dyDescent="0.3">
      <c r="A20" s="7"/>
      <c r="B20" s="11"/>
      <c r="C20" s="11"/>
      <c r="D20" s="26"/>
      <c r="E20" s="27"/>
      <c r="F20" s="27"/>
      <c r="G20" s="7"/>
      <c r="H20" s="7"/>
      <c r="I20" s="7"/>
      <c r="J20" s="7"/>
      <c r="K20" s="7"/>
      <c r="L20" s="7"/>
      <c r="M20" s="7"/>
      <c r="N20" s="7"/>
      <c r="O20" s="7"/>
      <c r="P20" s="7"/>
      <c r="Q20" s="7"/>
      <c r="R20" s="7"/>
      <c r="S20" s="7"/>
    </row>
    <row r="21" spans="1:19" ht="15" thickBot="1" x14ac:dyDescent="0.35">
      <c r="A21" s="7"/>
      <c r="B21" s="11"/>
      <c r="C21" s="11"/>
      <c r="D21" s="26"/>
      <c r="E21" s="27"/>
      <c r="F21" s="27"/>
      <c r="G21" s="7"/>
      <c r="H21" s="7"/>
      <c r="I21" s="7"/>
      <c r="J21" s="7"/>
      <c r="K21" s="7"/>
      <c r="L21" s="7"/>
      <c r="M21" s="7"/>
      <c r="N21" s="7"/>
      <c r="O21" s="7"/>
      <c r="P21" s="7"/>
      <c r="Q21" s="7"/>
      <c r="R21" s="7"/>
    </row>
    <row r="22" spans="1:19" s="7" customFormat="1" x14ac:dyDescent="0.3">
      <c r="A22" s="57" t="s">
        <v>410</v>
      </c>
      <c r="B22" s="58"/>
      <c r="C22" s="28" t="s">
        <v>411</v>
      </c>
      <c r="D22" s="58" t="s">
        <v>412</v>
      </c>
      <c r="E22" s="59"/>
      <c r="F22" s="29"/>
      <c r="O22" s="29"/>
    </row>
    <row r="23" spans="1:19" s="7" customFormat="1" x14ac:dyDescent="0.3">
      <c r="A23" s="30" t="s">
        <v>28</v>
      </c>
      <c r="B23" s="6" t="s">
        <v>413</v>
      </c>
      <c r="C23" s="2">
        <f t="shared" ref="C23:C29" ca="1" si="1">COUNTIF($A$2:$A$19,$A23)</f>
        <v>10</v>
      </c>
      <c r="D23" s="53">
        <f ca="1">$C23/$C$31</f>
        <v>0.55555555555555558</v>
      </c>
      <c r="E23" s="54"/>
      <c r="F23" s="31"/>
      <c r="O23" s="31"/>
    </row>
    <row r="24" spans="1:19" s="7" customFormat="1" x14ac:dyDescent="0.3">
      <c r="A24" s="32" t="s">
        <v>58</v>
      </c>
      <c r="B24" s="6" t="s">
        <v>414</v>
      </c>
      <c r="C24" s="2">
        <f t="shared" ca="1" si="1"/>
        <v>0</v>
      </c>
      <c r="D24" s="53">
        <f t="shared" ref="D24:D30" ca="1" si="2">$C24/$C$31</f>
        <v>0</v>
      </c>
      <c r="E24" s="54"/>
      <c r="F24" s="31"/>
      <c r="O24" s="31"/>
    </row>
    <row r="25" spans="1:19" s="7" customFormat="1" x14ac:dyDescent="0.3">
      <c r="A25" s="33" t="s">
        <v>45</v>
      </c>
      <c r="B25" s="6" t="s">
        <v>415</v>
      </c>
      <c r="C25" s="2">
        <f t="shared" ca="1" si="1"/>
        <v>0</v>
      </c>
      <c r="D25" s="53">
        <f t="shared" ca="1" si="2"/>
        <v>0</v>
      </c>
      <c r="E25" s="54"/>
      <c r="F25" s="34"/>
      <c r="O25" s="31"/>
    </row>
    <row r="26" spans="1:19" s="7" customFormat="1" x14ac:dyDescent="0.3">
      <c r="A26" s="35">
        <v>30</v>
      </c>
      <c r="B26" s="6" t="s">
        <v>416</v>
      </c>
      <c r="C26" s="2">
        <f t="shared" ca="1" si="1"/>
        <v>0</v>
      </c>
      <c r="D26" s="53">
        <f t="shared" ca="1" si="2"/>
        <v>0</v>
      </c>
      <c r="E26" s="54"/>
      <c r="F26" s="34"/>
      <c r="G26" s="36"/>
      <c r="O26" s="31"/>
    </row>
    <row r="27" spans="1:19" s="7" customFormat="1" x14ac:dyDescent="0.3">
      <c r="A27" s="37">
        <v>15</v>
      </c>
      <c r="B27" s="18" t="s">
        <v>417</v>
      </c>
      <c r="C27" s="2">
        <f t="shared" ca="1" si="1"/>
        <v>0</v>
      </c>
      <c r="D27" s="53">
        <f t="shared" ca="1" si="2"/>
        <v>0</v>
      </c>
      <c r="E27" s="54"/>
      <c r="F27" s="34"/>
      <c r="G27" s="38"/>
      <c r="O27" s="31"/>
    </row>
    <row r="28" spans="1:19" s="7" customFormat="1" x14ac:dyDescent="0.3">
      <c r="A28" s="39" t="s">
        <v>418</v>
      </c>
      <c r="B28" s="18" t="s">
        <v>419</v>
      </c>
      <c r="C28" s="2">
        <f t="shared" ca="1" si="1"/>
        <v>0</v>
      </c>
      <c r="D28" s="53">
        <f t="shared" ca="1" si="2"/>
        <v>0</v>
      </c>
      <c r="E28" s="54"/>
      <c r="F28" s="34"/>
      <c r="G28" s="40"/>
      <c r="O28" s="31"/>
    </row>
    <row r="29" spans="1:19" s="7" customFormat="1" x14ac:dyDescent="0.3">
      <c r="A29" s="41" t="s">
        <v>74</v>
      </c>
      <c r="B29" s="18" t="s">
        <v>420</v>
      </c>
      <c r="C29" s="2">
        <f t="shared" ca="1" si="1"/>
        <v>8</v>
      </c>
      <c r="D29" s="53">
        <f t="shared" ca="1" si="2"/>
        <v>0.44444444444444442</v>
      </c>
      <c r="E29" s="54"/>
      <c r="F29" s="34"/>
      <c r="G29" s="40"/>
      <c r="O29" s="31"/>
    </row>
    <row r="30" spans="1:19" s="7" customFormat="1" x14ac:dyDescent="0.3">
      <c r="A30" s="42"/>
      <c r="B30" s="18" t="s">
        <v>421</v>
      </c>
      <c r="C30" s="2">
        <f ca="1">C31-(SUM(C23:C29))</f>
        <v>0</v>
      </c>
      <c r="D30" s="53">
        <f t="shared" ca="1" si="2"/>
        <v>0</v>
      </c>
      <c r="E30" s="54"/>
      <c r="F30" s="34"/>
      <c r="O30" s="31"/>
    </row>
    <row r="31" spans="1:19" s="7" customFormat="1" ht="18.600000000000001" thickBot="1" x14ac:dyDescent="0.4">
      <c r="A31" s="43"/>
      <c r="B31" s="44" t="s">
        <v>422</v>
      </c>
      <c r="C31" s="45">
        <f>COUNTA($C$2:$C$19)</f>
        <v>18</v>
      </c>
      <c r="D31" s="55"/>
      <c r="E31" s="56"/>
      <c r="F31" s="46"/>
      <c r="O31" s="47"/>
    </row>
  </sheetData>
  <mergeCells count="11">
    <mergeCell ref="D26:E26"/>
    <mergeCell ref="A22:B22"/>
    <mergeCell ref="D22:E22"/>
    <mergeCell ref="D23:E23"/>
    <mergeCell ref="D24:E24"/>
    <mergeCell ref="D25:E25"/>
    <mergeCell ref="D27:E27"/>
    <mergeCell ref="D28:E28"/>
    <mergeCell ref="D29:E29"/>
    <mergeCell ref="D30:E30"/>
    <mergeCell ref="D31:E31"/>
  </mergeCells>
  <conditionalFormatting sqref="E2:F19">
    <cfRule type="expression" dxfId="113" priority="24" stopIfTrue="1">
      <formula>IF($S2="CP",TRUE,FALSE)</formula>
    </cfRule>
    <cfRule type="expression" dxfId="112" priority="25" stopIfTrue="1">
      <formula>IF($S2="NR",TRUE,FALSE)</formula>
    </cfRule>
  </conditionalFormatting>
  <conditionalFormatting sqref="E2:F19 A2:A19">
    <cfRule type="expression" dxfId="111" priority="22" stopIfTrue="1">
      <formula>IF($T2="SH",TRUE,FALSE)</formula>
    </cfRule>
    <cfRule type="expression" dxfId="110" priority="23" stopIfTrue="1">
      <formula>IF($T2="SS",TRUE,FALSE)</formula>
    </cfRule>
  </conditionalFormatting>
  <conditionalFormatting sqref="A2:A19">
    <cfRule type="expression" dxfId="109" priority="1" stopIfTrue="1">
      <formula>IF($S2="R0",TRUE,FALSE)</formula>
    </cfRule>
    <cfRule type="expression" dxfId="108" priority="26" stopIfTrue="1">
      <formula>IF($S2="CP",TRUE,FALSE)</formula>
    </cfRule>
    <cfRule type="expression" dxfId="107" priority="27" stopIfTrue="1">
      <formula>IF($S2="NR",TRUE,FALSE)</formula>
    </cfRule>
    <cfRule type="expression" dxfId="106" priority="28" stopIfTrue="1">
      <formula>IF($S2="OA",TRUE,FALSE)</formula>
    </cfRule>
    <cfRule type="expression" dxfId="105" priority="33" stopIfTrue="1">
      <formula>IF($E2-NOW()&lt;0,TRUE,FALSE)</formula>
    </cfRule>
    <cfRule type="expression" dxfId="104" priority="36">
      <formula>IF($E2-NOW()&lt;15,TRUE,FALSE)</formula>
    </cfRule>
    <cfRule type="expression" dxfId="103" priority="39">
      <formula>IF($E2-NOW()&lt;30,TRUE,FALSE)</formula>
    </cfRule>
  </conditionalFormatting>
  <conditionalFormatting sqref="E2:E19">
    <cfRule type="expression" dxfId="102" priority="31" stopIfTrue="1">
      <formula>IF($E2-NOW()&lt;0,TRUE,FALSE)</formula>
    </cfRule>
    <cfRule type="expression" dxfId="101" priority="34">
      <formula>IF($E2-NOW()&lt;15,TRUE,FALSE)</formula>
    </cfRule>
    <cfRule type="expression" dxfId="100" priority="37">
      <formula>IF($E2-NOW()&lt;30,TRUE,FALSE)</formula>
    </cfRule>
  </conditionalFormatting>
  <conditionalFormatting sqref="F2:F19">
    <cfRule type="expression" dxfId="99" priority="30" stopIfTrue="1">
      <formula>IF($F2="",TRUE,FALSE)</formula>
    </cfRule>
    <cfRule type="expression" dxfId="98" priority="32" stopIfTrue="1">
      <formula>IF($F2-NOW()&lt;0,TRUE,FALSE)</formula>
    </cfRule>
    <cfRule type="expression" dxfId="97" priority="35">
      <formula>IF($F2-NOW()&lt;15,TRUE,FALSE)</formula>
    </cfRule>
    <cfRule type="expression" dxfId="96" priority="38">
      <formula>IF($F2-NOW()&lt;30,TRUE,FALSE)</formula>
    </cfRule>
  </conditionalFormatting>
  <conditionalFormatting sqref="E2:E19 A2:A19">
    <cfRule type="expression" dxfId="95" priority="29" stopIfTrue="1">
      <formula>IF($E2="",TRUE,FALSE)</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4018-1B89-43F5-9CE6-07E838A4F151}">
  <dimension ref="A1:T36"/>
  <sheetViews>
    <sheetView topLeftCell="A16" workbookViewId="0">
      <selection activeCell="D32" sqref="D32:E32"/>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t="shared" ref="A2:A24" ca="1" si="0">IF($S2="CP","CP",IF($S2="NR","NR",IF($S2="OA","OA",IF($S2="R0","R0",IF($E2="","",IF($E2-NOW()&lt;0,"OD",IF($E2-NOW()&lt;15,"15",IF($E2-NOW()&lt;30,"30"," "))))))))</f>
        <v>CP</v>
      </c>
      <c r="B2" s="6" t="s">
        <v>19</v>
      </c>
      <c r="C2" s="6" t="s">
        <v>20</v>
      </c>
      <c r="D2" s="6" t="s">
        <v>21</v>
      </c>
      <c r="E2" s="8">
        <v>44317</v>
      </c>
      <c r="F2" s="8"/>
      <c r="G2" s="9" t="s">
        <v>22</v>
      </c>
      <c r="H2" s="9" t="s">
        <v>23</v>
      </c>
      <c r="I2" s="9" t="s">
        <v>24</v>
      </c>
      <c r="J2" s="9" t="s">
        <v>25</v>
      </c>
      <c r="K2" s="9"/>
      <c r="L2" s="9"/>
      <c r="M2" s="9"/>
      <c r="N2" s="9"/>
      <c r="O2" s="6"/>
      <c r="P2" s="6"/>
      <c r="Q2" s="6" t="s">
        <v>26</v>
      </c>
      <c r="R2" s="10" t="s">
        <v>27</v>
      </c>
      <c r="S2" s="11" t="s">
        <v>28</v>
      </c>
    </row>
    <row r="3" spans="1:20" s="11" customFormat="1" x14ac:dyDescent="0.3">
      <c r="A3" s="6" t="str">
        <f t="shared" ca="1" si="0"/>
        <v>CP</v>
      </c>
      <c r="B3" s="6" t="s">
        <v>122</v>
      </c>
      <c r="C3" s="6" t="s">
        <v>123</v>
      </c>
      <c r="D3" s="6" t="s">
        <v>31</v>
      </c>
      <c r="E3" s="8">
        <v>44403</v>
      </c>
      <c r="F3" s="8">
        <v>44409</v>
      </c>
      <c r="G3" s="9" t="s">
        <v>124</v>
      </c>
      <c r="H3" s="9" t="s">
        <v>125</v>
      </c>
      <c r="I3" s="9" t="s">
        <v>126</v>
      </c>
      <c r="J3" s="9" t="s">
        <v>24</v>
      </c>
      <c r="K3" s="9" t="s">
        <v>127</v>
      </c>
      <c r="L3" s="9" t="s">
        <v>128</v>
      </c>
      <c r="M3" s="9" t="s">
        <v>129</v>
      </c>
      <c r="N3" s="9" t="s">
        <v>129</v>
      </c>
      <c r="O3" s="6"/>
      <c r="P3" s="6"/>
      <c r="Q3" s="6"/>
      <c r="R3" s="6"/>
      <c r="S3" s="11" t="s">
        <v>28</v>
      </c>
    </row>
    <row r="4" spans="1:20" s="11" customFormat="1" x14ac:dyDescent="0.3">
      <c r="A4" s="6" t="str">
        <f t="shared" ca="1" si="0"/>
        <v>CP</v>
      </c>
      <c r="B4" s="6" t="s">
        <v>130</v>
      </c>
      <c r="C4" s="6" t="s">
        <v>131</v>
      </c>
      <c r="D4" s="6" t="s">
        <v>31</v>
      </c>
      <c r="E4" s="8">
        <v>44403</v>
      </c>
      <c r="F4" s="8">
        <v>44409</v>
      </c>
      <c r="G4" s="9" t="s">
        <v>124</v>
      </c>
      <c r="H4" s="9" t="s">
        <v>125</v>
      </c>
      <c r="I4" s="9" t="s">
        <v>126</v>
      </c>
      <c r="J4" s="9" t="s">
        <v>24</v>
      </c>
      <c r="K4" s="9" t="s">
        <v>124</v>
      </c>
      <c r="L4" s="9"/>
      <c r="M4" s="9"/>
      <c r="N4" s="9"/>
      <c r="O4" s="6"/>
      <c r="P4" s="6"/>
      <c r="Q4" s="6"/>
      <c r="R4" s="6"/>
      <c r="S4" s="11" t="s">
        <v>28</v>
      </c>
    </row>
    <row r="5" spans="1:20" s="11" customFormat="1" x14ac:dyDescent="0.3">
      <c r="A5" s="6" t="str">
        <f t="shared" ca="1" si="0"/>
        <v>CP</v>
      </c>
      <c r="B5" s="6" t="s">
        <v>132</v>
      </c>
      <c r="C5" s="6" t="s">
        <v>133</v>
      </c>
      <c r="D5" s="6" t="s">
        <v>31</v>
      </c>
      <c r="E5" s="8">
        <v>44378</v>
      </c>
      <c r="F5" s="8">
        <v>44326</v>
      </c>
      <c r="G5" s="9" t="s">
        <v>124</v>
      </c>
      <c r="H5" s="9" t="s">
        <v>125</v>
      </c>
      <c r="I5" s="9" t="s">
        <v>126</v>
      </c>
      <c r="J5" s="9" t="s">
        <v>24</v>
      </c>
      <c r="K5" s="9" t="s">
        <v>124</v>
      </c>
      <c r="L5" s="9"/>
      <c r="M5" s="9"/>
      <c r="N5" s="9"/>
      <c r="O5" s="6"/>
      <c r="P5" s="6"/>
      <c r="Q5" s="6"/>
      <c r="R5" s="6"/>
      <c r="S5" s="11" t="s">
        <v>28</v>
      </c>
    </row>
    <row r="6" spans="1:20" s="11" customFormat="1" x14ac:dyDescent="0.3">
      <c r="A6" s="6" t="str">
        <f t="shared" ca="1" si="0"/>
        <v>CP</v>
      </c>
      <c r="B6" s="6" t="s">
        <v>134</v>
      </c>
      <c r="C6" s="6" t="s">
        <v>135</v>
      </c>
      <c r="D6" s="6" t="s">
        <v>31</v>
      </c>
      <c r="E6" s="8">
        <v>44378</v>
      </c>
      <c r="F6" s="8"/>
      <c r="G6" s="9" t="s">
        <v>124</v>
      </c>
      <c r="H6" s="9" t="s">
        <v>125</v>
      </c>
      <c r="I6" s="9" t="s">
        <v>126</v>
      </c>
      <c r="J6" s="9" t="s">
        <v>24</v>
      </c>
      <c r="K6" s="9" t="s">
        <v>124</v>
      </c>
      <c r="L6" s="9"/>
      <c r="M6" s="9"/>
      <c r="N6" s="9"/>
      <c r="O6" s="6"/>
      <c r="P6" s="6"/>
      <c r="Q6" s="6"/>
      <c r="R6" s="6"/>
      <c r="S6" s="11" t="s">
        <v>28</v>
      </c>
    </row>
    <row r="7" spans="1:20" s="11" customFormat="1" x14ac:dyDescent="0.3">
      <c r="A7" s="6" t="str">
        <f t="shared" ca="1" si="0"/>
        <v>CP</v>
      </c>
      <c r="B7" s="6" t="s">
        <v>136</v>
      </c>
      <c r="C7" s="6" t="s">
        <v>137</v>
      </c>
      <c r="D7" s="6" t="s">
        <v>101</v>
      </c>
      <c r="E7" s="8">
        <v>44409</v>
      </c>
      <c r="F7" s="8"/>
      <c r="G7" s="9" t="s">
        <v>25</v>
      </c>
      <c r="H7" s="9"/>
      <c r="I7" s="9"/>
      <c r="J7" s="9" t="s">
        <v>24</v>
      </c>
      <c r="K7" s="9"/>
      <c r="L7" s="9"/>
      <c r="M7" s="9"/>
      <c r="N7" s="9"/>
      <c r="O7" s="6"/>
      <c r="P7" s="6"/>
      <c r="Q7" s="6" t="s">
        <v>26</v>
      </c>
      <c r="R7" s="10" t="s">
        <v>138</v>
      </c>
      <c r="S7" s="11" t="s">
        <v>28</v>
      </c>
    </row>
    <row r="8" spans="1:20" s="11" customFormat="1" x14ac:dyDescent="0.3">
      <c r="A8" s="6" t="str">
        <f t="shared" ca="1" si="0"/>
        <v>CP</v>
      </c>
      <c r="B8" s="6" t="s">
        <v>139</v>
      </c>
      <c r="C8" s="6" t="s">
        <v>140</v>
      </c>
      <c r="D8" s="6" t="s">
        <v>31</v>
      </c>
      <c r="E8" s="8">
        <v>44333</v>
      </c>
      <c r="F8" s="8"/>
      <c r="G8" s="9" t="s">
        <v>98</v>
      </c>
      <c r="H8" s="9" t="s">
        <v>114</v>
      </c>
      <c r="I8" s="9" t="s">
        <v>141</v>
      </c>
      <c r="J8" s="9" t="s">
        <v>24</v>
      </c>
      <c r="K8" s="9" t="s">
        <v>98</v>
      </c>
      <c r="L8" s="9" t="s">
        <v>116</v>
      </c>
      <c r="M8" s="9" t="s">
        <v>142</v>
      </c>
      <c r="N8" s="9" t="s">
        <v>143</v>
      </c>
      <c r="O8" s="6"/>
      <c r="P8" s="6"/>
      <c r="Q8" s="6"/>
      <c r="R8" s="6"/>
      <c r="S8" s="11" t="s">
        <v>28</v>
      </c>
    </row>
    <row r="9" spans="1:20" s="11" customFormat="1" x14ac:dyDescent="0.3">
      <c r="A9" s="6" t="str">
        <f t="shared" ca="1" si="0"/>
        <v>CP</v>
      </c>
      <c r="B9" s="6" t="s">
        <v>144</v>
      </c>
      <c r="C9" s="6" t="s">
        <v>145</v>
      </c>
      <c r="D9" s="6" t="s">
        <v>31</v>
      </c>
      <c r="E9" s="8">
        <v>44287</v>
      </c>
      <c r="F9" s="8"/>
      <c r="G9" s="9" t="s">
        <v>146</v>
      </c>
      <c r="H9" s="9" t="s">
        <v>147</v>
      </c>
      <c r="I9" s="9" t="s">
        <v>148</v>
      </c>
      <c r="J9" s="9" t="s">
        <v>24</v>
      </c>
      <c r="K9" s="9" t="s">
        <v>146</v>
      </c>
      <c r="L9" s="9" t="s">
        <v>89</v>
      </c>
      <c r="M9" s="9" t="s">
        <v>149</v>
      </c>
      <c r="N9" s="9" t="s">
        <v>150</v>
      </c>
      <c r="O9" s="6"/>
      <c r="P9" s="6"/>
      <c r="Q9" s="6"/>
      <c r="R9" s="6"/>
      <c r="S9" s="11" t="s">
        <v>28</v>
      </c>
    </row>
    <row r="10" spans="1:20" s="11" customFormat="1" x14ac:dyDescent="0.3">
      <c r="A10" s="6" t="str">
        <f t="shared" ca="1" si="0"/>
        <v>CP</v>
      </c>
      <c r="B10" s="6" t="s">
        <v>151</v>
      </c>
      <c r="C10" s="6" t="s">
        <v>152</v>
      </c>
      <c r="D10" s="6" t="s">
        <v>31</v>
      </c>
      <c r="E10" s="8"/>
      <c r="F10" s="8"/>
      <c r="G10" s="9" t="s">
        <v>146</v>
      </c>
      <c r="H10" s="9" t="s">
        <v>147</v>
      </c>
      <c r="I10" s="9" t="s">
        <v>114</v>
      </c>
      <c r="J10" s="9" t="s">
        <v>24</v>
      </c>
      <c r="K10" s="9" t="s">
        <v>146</v>
      </c>
      <c r="L10" s="9" t="s">
        <v>153</v>
      </c>
      <c r="M10" s="9" t="s">
        <v>149</v>
      </c>
      <c r="N10" s="9" t="s">
        <v>154</v>
      </c>
      <c r="O10" s="6"/>
      <c r="P10" s="6"/>
      <c r="Q10" s="6"/>
      <c r="R10" s="6"/>
      <c r="S10" s="11" t="s">
        <v>28</v>
      </c>
    </row>
    <row r="11" spans="1:20" s="11" customFormat="1" x14ac:dyDescent="0.3">
      <c r="A11" s="6" t="str">
        <f t="shared" ca="1" si="0"/>
        <v>CP</v>
      </c>
      <c r="B11" s="6" t="s">
        <v>155</v>
      </c>
      <c r="C11" s="6" t="s">
        <v>156</v>
      </c>
      <c r="D11" s="6" t="s">
        <v>31</v>
      </c>
      <c r="E11" s="8"/>
      <c r="F11" s="8"/>
      <c r="G11" s="9" t="s">
        <v>146</v>
      </c>
      <c r="H11" s="9" t="s">
        <v>147</v>
      </c>
      <c r="I11" s="9" t="s">
        <v>114</v>
      </c>
      <c r="J11" s="9" t="s">
        <v>24</v>
      </c>
      <c r="K11" s="9" t="s">
        <v>146</v>
      </c>
      <c r="L11" s="9" t="s">
        <v>153</v>
      </c>
      <c r="M11" s="9" t="s">
        <v>149</v>
      </c>
      <c r="N11" s="9" t="s">
        <v>154</v>
      </c>
      <c r="O11" s="6"/>
      <c r="P11" s="6"/>
      <c r="Q11" s="6"/>
      <c r="R11" s="6"/>
      <c r="S11" s="11" t="s">
        <v>28</v>
      </c>
    </row>
    <row r="12" spans="1:20" s="11" customFormat="1" x14ac:dyDescent="0.3">
      <c r="A12" s="6" t="str">
        <f t="shared" ca="1" si="0"/>
        <v>CP</v>
      </c>
      <c r="B12" s="6" t="s">
        <v>157</v>
      </c>
      <c r="C12" s="6" t="s">
        <v>158</v>
      </c>
      <c r="D12" s="6" t="s">
        <v>31</v>
      </c>
      <c r="E12" s="8"/>
      <c r="F12" s="8"/>
      <c r="G12" s="9" t="s">
        <v>146</v>
      </c>
      <c r="H12" s="9" t="s">
        <v>147</v>
      </c>
      <c r="I12" s="9" t="s">
        <v>114</v>
      </c>
      <c r="J12" s="9" t="s">
        <v>24</v>
      </c>
      <c r="K12" s="9" t="s">
        <v>146</v>
      </c>
      <c r="L12" s="9" t="s">
        <v>153</v>
      </c>
      <c r="M12" s="9" t="s">
        <v>149</v>
      </c>
      <c r="N12" s="9" t="s">
        <v>154</v>
      </c>
      <c r="O12" s="6"/>
      <c r="P12" s="6"/>
      <c r="Q12" s="6"/>
      <c r="R12" s="6"/>
      <c r="S12" s="11" t="s">
        <v>28</v>
      </c>
    </row>
    <row r="13" spans="1:20" s="11" customFormat="1" x14ac:dyDescent="0.3">
      <c r="A13" s="6" t="str">
        <f t="shared" ca="1" si="0"/>
        <v>CP</v>
      </c>
      <c r="B13" s="6" t="s">
        <v>159</v>
      </c>
      <c r="C13" s="6" t="s">
        <v>160</v>
      </c>
      <c r="D13" s="6" t="s">
        <v>31</v>
      </c>
      <c r="E13" s="8"/>
      <c r="F13" s="8"/>
      <c r="G13" s="9" t="s">
        <v>146</v>
      </c>
      <c r="H13" s="9" t="s">
        <v>147</v>
      </c>
      <c r="I13" s="9" t="s">
        <v>114</v>
      </c>
      <c r="J13" s="9" t="s">
        <v>24</v>
      </c>
      <c r="K13" s="9" t="s">
        <v>146</v>
      </c>
      <c r="L13" s="9" t="s">
        <v>153</v>
      </c>
      <c r="M13" s="9" t="s">
        <v>149</v>
      </c>
      <c r="N13" s="9" t="s">
        <v>154</v>
      </c>
      <c r="O13" s="6"/>
      <c r="P13" s="6"/>
      <c r="Q13" s="6"/>
      <c r="R13" s="6"/>
      <c r="S13" s="11" t="s">
        <v>28</v>
      </c>
    </row>
    <row r="14" spans="1:20" s="11" customFormat="1" x14ac:dyDescent="0.3">
      <c r="A14" s="6" t="str">
        <f t="shared" ca="1" si="0"/>
        <v>CP</v>
      </c>
      <c r="B14" s="6" t="s">
        <v>161</v>
      </c>
      <c r="C14" s="6" t="s">
        <v>162</v>
      </c>
      <c r="D14" s="6" t="s">
        <v>31</v>
      </c>
      <c r="E14" s="8">
        <v>44484</v>
      </c>
      <c r="F14" s="8">
        <v>44223</v>
      </c>
      <c r="G14" s="9" t="s">
        <v>102</v>
      </c>
      <c r="H14" s="9" t="s">
        <v>163</v>
      </c>
      <c r="I14" s="9"/>
      <c r="J14" s="9" t="s">
        <v>24</v>
      </c>
      <c r="K14" s="9" t="s">
        <v>164</v>
      </c>
      <c r="L14" s="9"/>
      <c r="M14" s="9"/>
      <c r="N14" s="9"/>
      <c r="O14" s="6"/>
      <c r="P14" s="6"/>
      <c r="Q14" s="6" t="s">
        <v>165</v>
      </c>
      <c r="R14" s="6"/>
      <c r="S14" s="11" t="s">
        <v>28</v>
      </c>
    </row>
    <row r="15" spans="1:20" s="11" customFormat="1" x14ac:dyDescent="0.3">
      <c r="A15" s="6" t="str">
        <f t="shared" ca="1" si="0"/>
        <v>CP</v>
      </c>
      <c r="B15" s="6" t="s">
        <v>166</v>
      </c>
      <c r="C15" s="6" t="s">
        <v>167</v>
      </c>
      <c r="D15" s="6" t="s">
        <v>31</v>
      </c>
      <c r="E15" s="8">
        <v>44120</v>
      </c>
      <c r="F15" s="8"/>
      <c r="G15" s="9" t="s">
        <v>126</v>
      </c>
      <c r="H15" s="9" t="s">
        <v>125</v>
      </c>
      <c r="I15" s="9" t="s">
        <v>115</v>
      </c>
      <c r="J15" s="9" t="s">
        <v>168</v>
      </c>
      <c r="K15" s="9" t="s">
        <v>126</v>
      </c>
      <c r="L15" s="9" t="s">
        <v>169</v>
      </c>
      <c r="M15" s="9" t="s">
        <v>170</v>
      </c>
      <c r="N15" s="9" t="s">
        <v>170</v>
      </c>
      <c r="O15" s="6" t="s">
        <v>171</v>
      </c>
      <c r="P15" s="6" t="s">
        <v>172</v>
      </c>
      <c r="Q15" s="6"/>
      <c r="R15" s="6"/>
      <c r="S15" s="11" t="s">
        <v>28</v>
      </c>
    </row>
    <row r="16" spans="1:20" s="11" customFormat="1" x14ac:dyDescent="0.3">
      <c r="A16" s="6" t="str">
        <f t="shared" ca="1" si="0"/>
        <v>CP</v>
      </c>
      <c r="B16" s="6" t="s">
        <v>173</v>
      </c>
      <c r="C16" s="6" t="s">
        <v>174</v>
      </c>
      <c r="D16" s="6" t="s">
        <v>31</v>
      </c>
      <c r="E16" s="8">
        <v>44120</v>
      </c>
      <c r="F16" s="8"/>
      <c r="G16" s="9" t="s">
        <v>126</v>
      </c>
      <c r="H16" s="9" t="s">
        <v>125</v>
      </c>
      <c r="I16" s="9" t="s">
        <v>115</v>
      </c>
      <c r="J16" s="9" t="s">
        <v>168</v>
      </c>
      <c r="K16" s="9" t="s">
        <v>126</v>
      </c>
      <c r="L16" s="9" t="s">
        <v>169</v>
      </c>
      <c r="M16" s="9" t="s">
        <v>170</v>
      </c>
      <c r="N16" s="9" t="s">
        <v>170</v>
      </c>
      <c r="O16" s="6" t="s">
        <v>171</v>
      </c>
      <c r="P16" s="6" t="s">
        <v>175</v>
      </c>
      <c r="Q16" s="6"/>
      <c r="R16" s="6"/>
      <c r="S16" s="11" t="s">
        <v>28</v>
      </c>
    </row>
    <row r="17" spans="1:19" s="11" customFormat="1" x14ac:dyDescent="0.3">
      <c r="A17" s="6" t="str">
        <f t="shared" ca="1" si="0"/>
        <v>CP</v>
      </c>
      <c r="B17" s="6" t="s">
        <v>176</v>
      </c>
      <c r="C17" s="6" t="s">
        <v>177</v>
      </c>
      <c r="D17" s="6" t="s">
        <v>31</v>
      </c>
      <c r="E17" s="8">
        <v>44330</v>
      </c>
      <c r="F17" s="8"/>
      <c r="G17" s="9" t="s">
        <v>113</v>
      </c>
      <c r="H17" s="9" t="s">
        <v>125</v>
      </c>
      <c r="I17" s="9" t="s">
        <v>114</v>
      </c>
      <c r="J17" s="9" t="s">
        <v>24</v>
      </c>
      <c r="K17" s="9" t="s">
        <v>113</v>
      </c>
      <c r="L17" s="9" t="s">
        <v>116</v>
      </c>
      <c r="M17" s="9" t="s">
        <v>117</v>
      </c>
      <c r="N17" s="9" t="s">
        <v>117</v>
      </c>
      <c r="O17" s="6"/>
      <c r="P17" s="6" t="s">
        <v>178</v>
      </c>
      <c r="Q17" s="6"/>
      <c r="R17" s="6"/>
      <c r="S17" s="11" t="s">
        <v>28</v>
      </c>
    </row>
    <row r="18" spans="1:19" s="11" customFormat="1" x14ac:dyDescent="0.3">
      <c r="A18" s="6" t="str">
        <f t="shared" ca="1" si="0"/>
        <v>CP</v>
      </c>
      <c r="B18" s="6" t="s">
        <v>179</v>
      </c>
      <c r="C18" s="6" t="s">
        <v>180</v>
      </c>
      <c r="D18" s="6" t="s">
        <v>31</v>
      </c>
      <c r="E18" s="8">
        <v>44333</v>
      </c>
      <c r="F18" s="8"/>
      <c r="G18" s="9" t="s">
        <v>98</v>
      </c>
      <c r="H18" s="9" t="s">
        <v>114</v>
      </c>
      <c r="I18" s="9" t="s">
        <v>181</v>
      </c>
      <c r="J18" s="9" t="s">
        <v>24</v>
      </c>
      <c r="K18" s="9" t="s">
        <v>98</v>
      </c>
      <c r="L18" s="9" t="s">
        <v>116</v>
      </c>
      <c r="M18" s="9" t="s">
        <v>142</v>
      </c>
      <c r="N18" s="9" t="s">
        <v>143</v>
      </c>
      <c r="O18" s="6"/>
      <c r="P18" s="6"/>
      <c r="Q18" s="6"/>
      <c r="R18" s="6"/>
      <c r="S18" s="11" t="s">
        <v>28</v>
      </c>
    </row>
    <row r="19" spans="1:19" s="11" customFormat="1" x14ac:dyDescent="0.3">
      <c r="A19" s="6" t="str">
        <f t="shared" ca="1" si="0"/>
        <v>CP</v>
      </c>
      <c r="B19" s="6" t="s">
        <v>182</v>
      </c>
      <c r="C19" s="6" t="s">
        <v>183</v>
      </c>
      <c r="D19" s="6" t="s">
        <v>31</v>
      </c>
      <c r="E19" s="8">
        <v>44260</v>
      </c>
      <c r="F19" s="8">
        <v>44347</v>
      </c>
      <c r="G19" s="9" t="s">
        <v>98</v>
      </c>
      <c r="H19" s="9" t="s">
        <v>184</v>
      </c>
      <c r="I19" s="9" t="s">
        <v>164</v>
      </c>
      <c r="J19" s="9" t="s">
        <v>24</v>
      </c>
      <c r="K19" s="9" t="s">
        <v>184</v>
      </c>
      <c r="L19" s="9" t="s">
        <v>185</v>
      </c>
      <c r="M19" s="9" t="s">
        <v>186</v>
      </c>
      <c r="N19" s="9" t="s">
        <v>187</v>
      </c>
      <c r="O19" s="6"/>
      <c r="P19" s="6"/>
      <c r="Q19" s="6"/>
      <c r="R19" s="6" t="s">
        <v>188</v>
      </c>
      <c r="S19" s="11" t="s">
        <v>28</v>
      </c>
    </row>
    <row r="20" spans="1:19" s="11" customFormat="1" x14ac:dyDescent="0.3">
      <c r="A20" s="6" t="str">
        <f t="shared" ca="1" si="0"/>
        <v>OA</v>
      </c>
      <c r="B20" s="6" t="s">
        <v>189</v>
      </c>
      <c r="C20" s="6" t="s">
        <v>190</v>
      </c>
      <c r="D20" s="6" t="s">
        <v>31</v>
      </c>
      <c r="E20" s="8">
        <v>44477</v>
      </c>
      <c r="F20" s="8"/>
      <c r="G20" s="9" t="s">
        <v>146</v>
      </c>
      <c r="H20" s="9" t="s">
        <v>147</v>
      </c>
      <c r="I20" s="9" t="s">
        <v>191</v>
      </c>
      <c r="J20" s="9" t="s">
        <v>24</v>
      </c>
      <c r="K20" s="9" t="s">
        <v>146</v>
      </c>
      <c r="L20" s="9"/>
      <c r="M20" s="9" t="s">
        <v>192</v>
      </c>
      <c r="N20" s="9" t="s">
        <v>192</v>
      </c>
      <c r="O20" s="6"/>
      <c r="P20" s="6"/>
      <c r="Q20" s="6"/>
      <c r="R20" s="12"/>
      <c r="S20" s="11" t="s">
        <v>45</v>
      </c>
    </row>
    <row r="21" spans="1:19" s="11" customFormat="1" x14ac:dyDescent="0.3">
      <c r="A21" s="6" t="str">
        <f t="shared" ca="1" si="0"/>
        <v>CP</v>
      </c>
      <c r="B21" s="6" t="s">
        <v>193</v>
      </c>
      <c r="C21" s="6" t="s">
        <v>194</v>
      </c>
      <c r="D21" s="6" t="s">
        <v>31</v>
      </c>
      <c r="E21" s="8">
        <v>44287</v>
      </c>
      <c r="F21" s="8">
        <v>44316</v>
      </c>
      <c r="G21" s="9" t="s">
        <v>147</v>
      </c>
      <c r="H21" s="9" t="s">
        <v>184</v>
      </c>
      <c r="I21" s="9" t="s">
        <v>164</v>
      </c>
      <c r="J21" s="9" t="s">
        <v>24</v>
      </c>
      <c r="K21" s="9" t="s">
        <v>184</v>
      </c>
      <c r="L21" s="9" t="s">
        <v>185</v>
      </c>
      <c r="M21" s="9" t="s">
        <v>186</v>
      </c>
      <c r="N21" s="9" t="s">
        <v>187</v>
      </c>
      <c r="O21" s="6"/>
      <c r="P21" s="6"/>
      <c r="Q21" s="6"/>
      <c r="R21" s="6" t="s">
        <v>188</v>
      </c>
      <c r="S21" s="11" t="s">
        <v>28</v>
      </c>
    </row>
    <row r="22" spans="1:19" s="11" customFormat="1" x14ac:dyDescent="0.3">
      <c r="A22" s="6" t="str">
        <f t="shared" ca="1" si="0"/>
        <v>CP</v>
      </c>
      <c r="B22" s="6" t="s">
        <v>195</v>
      </c>
      <c r="C22" s="6" t="s">
        <v>196</v>
      </c>
      <c r="D22" s="6" t="s">
        <v>31</v>
      </c>
      <c r="E22" s="8">
        <v>44391</v>
      </c>
      <c r="F22" s="8">
        <v>44423</v>
      </c>
      <c r="G22" s="9" t="s">
        <v>184</v>
      </c>
      <c r="H22" s="9" t="s">
        <v>197</v>
      </c>
      <c r="I22" s="9" t="s">
        <v>164</v>
      </c>
      <c r="J22" s="9" t="s">
        <v>24</v>
      </c>
      <c r="K22" s="9" t="s">
        <v>184</v>
      </c>
      <c r="L22" s="9" t="s">
        <v>198</v>
      </c>
      <c r="M22" s="9" t="s">
        <v>199</v>
      </c>
      <c r="N22" s="9" t="s">
        <v>187</v>
      </c>
      <c r="O22" s="6"/>
      <c r="P22" s="6" t="s">
        <v>200</v>
      </c>
      <c r="Q22" s="6"/>
      <c r="R22" s="6"/>
      <c r="S22" s="11" t="s">
        <v>28</v>
      </c>
    </row>
    <row r="23" spans="1:19" s="11" customFormat="1" x14ac:dyDescent="0.3">
      <c r="A23" s="6" t="str">
        <f t="shared" ca="1" si="0"/>
        <v>CP</v>
      </c>
      <c r="B23" s="6" t="s">
        <v>201</v>
      </c>
      <c r="C23" s="6" t="s">
        <v>202</v>
      </c>
      <c r="D23" s="6" t="s">
        <v>31</v>
      </c>
      <c r="E23" s="8">
        <v>44391</v>
      </c>
      <c r="F23" s="8">
        <v>44423</v>
      </c>
      <c r="G23" s="9" t="s">
        <v>184</v>
      </c>
      <c r="H23" s="9" t="s">
        <v>197</v>
      </c>
      <c r="I23" s="9" t="s">
        <v>164</v>
      </c>
      <c r="J23" s="9" t="s">
        <v>203</v>
      </c>
      <c r="K23" s="9"/>
      <c r="L23" s="9"/>
      <c r="M23" s="9"/>
      <c r="N23" s="9"/>
      <c r="O23" s="6"/>
      <c r="P23" s="6"/>
      <c r="Q23" s="6"/>
      <c r="R23" s="6"/>
      <c r="S23" s="11" t="s">
        <v>28</v>
      </c>
    </row>
    <row r="24" spans="1:19" s="11" customFormat="1" x14ac:dyDescent="0.3">
      <c r="A24" s="6" t="str">
        <f t="shared" ca="1" si="0"/>
        <v>CP</v>
      </c>
      <c r="B24" s="6" t="s">
        <v>406</v>
      </c>
      <c r="C24" s="6" t="s">
        <v>407</v>
      </c>
      <c r="D24" s="6" t="s">
        <v>31</v>
      </c>
      <c r="E24" s="8"/>
      <c r="F24" s="8"/>
      <c r="G24" s="9"/>
      <c r="H24" s="9"/>
      <c r="I24" s="9"/>
      <c r="J24" s="9"/>
      <c r="K24" s="9"/>
      <c r="L24" s="9"/>
      <c r="M24" s="9"/>
      <c r="N24" s="9"/>
      <c r="O24" s="6"/>
      <c r="P24" s="6"/>
      <c r="Q24" s="6"/>
      <c r="R24" s="6"/>
      <c r="S24" s="11" t="s">
        <v>28</v>
      </c>
    </row>
    <row r="25" spans="1:19" x14ac:dyDescent="0.3">
      <c r="A25" s="7"/>
      <c r="B25" s="11"/>
      <c r="C25" s="11"/>
      <c r="D25" s="26"/>
      <c r="E25" s="27"/>
      <c r="F25" s="27"/>
      <c r="G25" s="7"/>
      <c r="H25" s="7"/>
      <c r="I25" s="7"/>
      <c r="J25" s="7"/>
      <c r="K25" s="7"/>
      <c r="L25" s="7"/>
      <c r="M25" s="7"/>
      <c r="N25" s="7"/>
      <c r="O25" s="7"/>
      <c r="P25" s="7"/>
      <c r="Q25" s="7"/>
      <c r="R25" s="7"/>
      <c r="S25" s="7"/>
    </row>
    <row r="26" spans="1:19" ht="15" thickBot="1" x14ac:dyDescent="0.35">
      <c r="A26" s="7"/>
      <c r="B26" s="11"/>
      <c r="C26" s="11"/>
      <c r="D26" s="26"/>
      <c r="E26" s="27"/>
      <c r="F26" s="27"/>
      <c r="G26" s="7"/>
      <c r="H26" s="7"/>
      <c r="I26" s="7"/>
      <c r="J26" s="7"/>
      <c r="K26" s="7"/>
      <c r="L26" s="7"/>
      <c r="M26" s="7"/>
      <c r="N26" s="7"/>
      <c r="O26" s="7"/>
      <c r="P26" s="7"/>
      <c r="Q26" s="7"/>
      <c r="R26" s="7"/>
    </row>
    <row r="27" spans="1:19" s="7" customFormat="1" x14ac:dyDescent="0.3">
      <c r="A27" s="57" t="s">
        <v>410</v>
      </c>
      <c r="B27" s="58"/>
      <c r="C27" s="28" t="s">
        <v>411</v>
      </c>
      <c r="D27" s="58" t="s">
        <v>412</v>
      </c>
      <c r="E27" s="59"/>
      <c r="F27" s="29"/>
      <c r="O27" s="29"/>
    </row>
    <row r="28" spans="1:19" s="7" customFormat="1" x14ac:dyDescent="0.3">
      <c r="A28" s="30" t="s">
        <v>28</v>
      </c>
      <c r="B28" s="6" t="s">
        <v>413</v>
      </c>
      <c r="C28" s="2">
        <f t="shared" ref="C28:C34" ca="1" si="1">COUNTIF($A$2:$A$24,$A28)</f>
        <v>22</v>
      </c>
      <c r="D28" s="53">
        <f ca="1">$C28/$C$36</f>
        <v>0.95652173913043481</v>
      </c>
      <c r="E28" s="54"/>
      <c r="F28" s="31"/>
      <c r="O28" s="31"/>
    </row>
    <row r="29" spans="1:19" s="7" customFormat="1" x14ac:dyDescent="0.3">
      <c r="A29" s="32" t="s">
        <v>58</v>
      </c>
      <c r="B29" s="6" t="s">
        <v>414</v>
      </c>
      <c r="C29" s="2">
        <f t="shared" ca="1" si="1"/>
        <v>0</v>
      </c>
      <c r="D29" s="53">
        <f t="shared" ref="D29:D35" ca="1" si="2">$C29/$C$36</f>
        <v>0</v>
      </c>
      <c r="E29" s="54"/>
      <c r="F29" s="31"/>
      <c r="O29" s="31"/>
    </row>
    <row r="30" spans="1:19" s="7" customFormat="1" x14ac:dyDescent="0.3">
      <c r="A30" s="33" t="s">
        <v>45</v>
      </c>
      <c r="B30" s="6" t="s">
        <v>415</v>
      </c>
      <c r="C30" s="2">
        <f t="shared" ca="1" si="1"/>
        <v>1</v>
      </c>
      <c r="D30" s="53">
        <f t="shared" ca="1" si="2"/>
        <v>4.3478260869565216E-2</v>
      </c>
      <c r="E30" s="54"/>
      <c r="F30" s="34"/>
      <c r="O30" s="31"/>
    </row>
    <row r="31" spans="1:19" s="7" customFormat="1" x14ac:dyDescent="0.3">
      <c r="A31" s="35">
        <v>30</v>
      </c>
      <c r="B31" s="6" t="s">
        <v>416</v>
      </c>
      <c r="C31" s="2">
        <f t="shared" ca="1" si="1"/>
        <v>0</v>
      </c>
      <c r="D31" s="53">
        <f t="shared" ca="1" si="2"/>
        <v>0</v>
      </c>
      <c r="E31" s="54"/>
      <c r="F31" s="34"/>
      <c r="G31" s="36"/>
      <c r="O31" s="31"/>
    </row>
    <row r="32" spans="1:19" s="7" customFormat="1" x14ac:dyDescent="0.3">
      <c r="A32" s="37">
        <v>15</v>
      </c>
      <c r="B32" s="18" t="s">
        <v>417</v>
      </c>
      <c r="C32" s="2">
        <f t="shared" ca="1" si="1"/>
        <v>0</v>
      </c>
      <c r="D32" s="53">
        <f t="shared" ca="1" si="2"/>
        <v>0</v>
      </c>
      <c r="E32" s="54"/>
      <c r="F32" s="34"/>
      <c r="G32" s="38"/>
      <c r="O32" s="31"/>
    </row>
    <row r="33" spans="1:15" s="7" customFormat="1" x14ac:dyDescent="0.3">
      <c r="A33" s="39" t="s">
        <v>418</v>
      </c>
      <c r="B33" s="18" t="s">
        <v>419</v>
      </c>
      <c r="C33" s="2">
        <f t="shared" ca="1" si="1"/>
        <v>0</v>
      </c>
      <c r="D33" s="53">
        <f t="shared" ca="1" si="2"/>
        <v>0</v>
      </c>
      <c r="E33" s="54"/>
      <c r="F33" s="34"/>
      <c r="G33" s="40"/>
      <c r="O33" s="31"/>
    </row>
    <row r="34" spans="1:15" s="7" customFormat="1" x14ac:dyDescent="0.3">
      <c r="A34" s="41" t="s">
        <v>74</v>
      </c>
      <c r="B34" s="18" t="s">
        <v>420</v>
      </c>
      <c r="C34" s="2">
        <f t="shared" ca="1" si="1"/>
        <v>0</v>
      </c>
      <c r="D34" s="53">
        <f t="shared" ca="1" si="2"/>
        <v>0</v>
      </c>
      <c r="E34" s="54"/>
      <c r="F34" s="34"/>
      <c r="G34" s="40"/>
      <c r="O34" s="31"/>
    </row>
    <row r="35" spans="1:15" s="7" customFormat="1" x14ac:dyDescent="0.3">
      <c r="A35" s="42"/>
      <c r="B35" s="18" t="s">
        <v>421</v>
      </c>
      <c r="C35" s="2">
        <f ca="1">C36-(SUM(C28:C34))</f>
        <v>0</v>
      </c>
      <c r="D35" s="53">
        <f t="shared" ca="1" si="2"/>
        <v>0</v>
      </c>
      <c r="E35" s="54"/>
      <c r="F35" s="34"/>
      <c r="O35" s="31"/>
    </row>
    <row r="36" spans="1:15" s="7" customFormat="1" ht="18.600000000000001" thickBot="1" x14ac:dyDescent="0.4">
      <c r="A36" s="43"/>
      <c r="B36" s="44" t="s">
        <v>422</v>
      </c>
      <c r="C36" s="45">
        <f>COUNTA($C$2:$C$24)</f>
        <v>23</v>
      </c>
      <c r="D36" s="55"/>
      <c r="E36" s="56"/>
      <c r="F36" s="46"/>
      <c r="O36" s="47"/>
    </row>
  </sheetData>
  <mergeCells count="11">
    <mergeCell ref="D31:E31"/>
    <mergeCell ref="A27:B27"/>
    <mergeCell ref="D27:E27"/>
    <mergeCell ref="D28:E28"/>
    <mergeCell ref="D29:E29"/>
    <mergeCell ref="D30:E30"/>
    <mergeCell ref="D32:E32"/>
    <mergeCell ref="D33:E33"/>
    <mergeCell ref="D34:E34"/>
    <mergeCell ref="D35:E35"/>
    <mergeCell ref="D36:E36"/>
  </mergeCells>
  <conditionalFormatting sqref="E3:F24">
    <cfRule type="expression" dxfId="94" priority="43" stopIfTrue="1">
      <formula>IF($S3="CP",TRUE,FALSE)</formula>
    </cfRule>
    <cfRule type="expression" dxfId="93" priority="44" stopIfTrue="1">
      <formula>IF($S3="NR",TRUE,FALSE)</formula>
    </cfRule>
  </conditionalFormatting>
  <conditionalFormatting sqref="E3:F24 A3:A24">
    <cfRule type="expression" dxfId="92" priority="41" stopIfTrue="1">
      <formula>IF($T3="SH",TRUE,FALSE)</formula>
    </cfRule>
    <cfRule type="expression" dxfId="91" priority="42" stopIfTrue="1">
      <formula>IF($T3="SS",TRUE,FALSE)</formula>
    </cfRule>
  </conditionalFormatting>
  <conditionalFormatting sqref="A3:A24">
    <cfRule type="expression" dxfId="90" priority="20" stopIfTrue="1">
      <formula>IF($S3="R0",TRUE,FALSE)</formula>
    </cfRule>
    <cfRule type="expression" dxfId="89" priority="45" stopIfTrue="1">
      <formula>IF($S3="CP",TRUE,FALSE)</formula>
    </cfRule>
    <cfRule type="expression" dxfId="88" priority="46" stopIfTrue="1">
      <formula>IF($S3="NR",TRUE,FALSE)</formula>
    </cfRule>
    <cfRule type="expression" dxfId="87" priority="47" stopIfTrue="1">
      <formula>IF($S3="OA",TRUE,FALSE)</formula>
    </cfRule>
    <cfRule type="expression" dxfId="86" priority="52" stopIfTrue="1">
      <formula>IF($E3-NOW()&lt;0,TRUE,FALSE)</formula>
    </cfRule>
    <cfRule type="expression" dxfId="85" priority="55">
      <formula>IF($E3-NOW()&lt;15,TRUE,FALSE)</formula>
    </cfRule>
    <cfRule type="expression" dxfId="84" priority="58">
      <formula>IF($E3-NOW()&lt;30,TRUE,FALSE)</formula>
    </cfRule>
  </conditionalFormatting>
  <conditionalFormatting sqref="E3:E24">
    <cfRule type="expression" dxfId="83" priority="50" stopIfTrue="1">
      <formula>IF($E3-NOW()&lt;0,TRUE,FALSE)</formula>
    </cfRule>
    <cfRule type="expression" dxfId="82" priority="53">
      <formula>IF($E3-NOW()&lt;15,TRUE,FALSE)</formula>
    </cfRule>
    <cfRule type="expression" dxfId="81" priority="56">
      <formula>IF($E3-NOW()&lt;30,TRUE,FALSE)</formula>
    </cfRule>
  </conditionalFormatting>
  <conditionalFormatting sqref="F3:F24">
    <cfRule type="expression" dxfId="80" priority="49" stopIfTrue="1">
      <formula>IF($F3="",TRUE,FALSE)</formula>
    </cfRule>
    <cfRule type="expression" dxfId="79" priority="51" stopIfTrue="1">
      <formula>IF($F3-NOW()&lt;0,TRUE,FALSE)</formula>
    </cfRule>
    <cfRule type="expression" dxfId="78" priority="54">
      <formula>IF($F3-NOW()&lt;15,TRUE,FALSE)</formula>
    </cfRule>
    <cfRule type="expression" dxfId="77" priority="57">
      <formula>IF($F3-NOW()&lt;30,TRUE,FALSE)</formula>
    </cfRule>
  </conditionalFormatting>
  <conditionalFormatting sqref="E3:E24 A3:A24">
    <cfRule type="expression" dxfId="76" priority="48" stopIfTrue="1">
      <formula>IF($E3="",TRUE,FALSE)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stopIfTrue="1" id="{B2D4F803-5F47-4AB0-9F3B-09CEFF7250FB}">
            <xm:f>IF(TESTING!$S2="CP",TRUE,FALSE)</xm:f>
            <x14:dxf>
              <fill>
                <patternFill patternType="none">
                  <bgColor auto="1"/>
                </patternFill>
              </fill>
            </x14:dxf>
          </x14:cfRule>
          <x14:cfRule type="expression" priority="5" stopIfTrue="1" id="{84EEE0D5-D0A3-41BA-8640-5ACFB20746E1}">
            <xm:f>IF(TESTING!$S2="NR",TRUE,FALSE)</xm:f>
            <x14:dxf>
              <fill>
                <patternFill patternType="none">
                  <bgColor auto="1"/>
                </patternFill>
              </fill>
            </x14:dxf>
          </x14:cfRule>
          <xm:sqref>E2:F2</xm:sqref>
        </x14:conditionalFormatting>
        <x14:conditionalFormatting xmlns:xm="http://schemas.microsoft.com/office/excel/2006/main">
          <x14:cfRule type="expression" priority="2" stopIfTrue="1" id="{EC8007A8-2662-4302-82D3-552DA010A6E0}">
            <xm:f>IF(TESTING!$T2="SH",TRUE,FALSE)</xm:f>
            <x14:dxf>
              <fill>
                <patternFill>
                  <bgColor theme="1"/>
                </patternFill>
              </fill>
            </x14:dxf>
          </x14:cfRule>
          <x14:cfRule type="expression" priority="3" stopIfTrue="1" id="{A996C2AA-B0AD-460B-AD68-550B24B5996B}">
            <xm:f>IF(TESTING!$T2="SS",TRUE,FALSE)</xm:f>
            <x14:dxf>
              <fill>
                <patternFill>
                  <bgColor theme="4" tint="0.79998168889431442"/>
                </patternFill>
              </fill>
            </x14:dxf>
          </x14:cfRule>
          <xm:sqref>E2:F2 A2</xm:sqref>
        </x14:conditionalFormatting>
        <x14:conditionalFormatting xmlns:xm="http://schemas.microsoft.com/office/excel/2006/main">
          <x14:cfRule type="expression" priority="1" stopIfTrue="1" id="{0ABFF712-33A3-4B4D-AFEF-22FD8F73DE40}">
            <xm:f>IF(TESTING!$S2="R0",TRUE,FALSE)</xm:f>
            <x14:dxf>
              <font>
                <strike val="0"/>
                <color theme="7" tint="0.59996337778862885"/>
              </font>
              <fill>
                <patternFill>
                  <bgColor theme="7" tint="0.59996337778862885"/>
                </patternFill>
              </fill>
            </x14:dxf>
          </x14:cfRule>
          <x14:cfRule type="expression" priority="6" stopIfTrue="1" id="{79B12237-7363-4DDC-82F4-53166C497A15}">
            <xm:f>IF(TESTING!$S2="CP",TRUE,FALSE)</xm:f>
            <x14:dxf>
              <font>
                <color rgb="FF92D050"/>
              </font>
              <fill>
                <patternFill>
                  <bgColor rgb="FF92D050"/>
                </patternFill>
              </fill>
            </x14:dxf>
          </x14:cfRule>
          <x14:cfRule type="expression" priority="7" stopIfTrue="1" id="{6D873C95-8EC8-430B-90B3-9B3C15514461}">
            <xm:f>IF(TESTING!$S2="NR",TRUE,FALSE)</xm:f>
            <x14:dxf>
              <font>
                <color rgb="FF00B0F0"/>
              </font>
              <fill>
                <patternFill>
                  <bgColor rgb="FF00B0F0"/>
                </patternFill>
              </fill>
            </x14:dxf>
          </x14:cfRule>
          <x14:cfRule type="expression" priority="8" stopIfTrue="1" id="{7C4B623C-029E-4A6F-98FD-CAB8C3BD9F0E}">
            <xm:f>IF(TESTING!$S2="OA",TRUE,FALSE)</xm:f>
            <x14:dxf>
              <font>
                <color rgb="FF9933FF"/>
              </font>
              <fill>
                <patternFill>
                  <bgColor rgb="FF9933FF"/>
                </patternFill>
              </fill>
            </x14:dxf>
          </x14:cfRule>
          <x14:cfRule type="expression" priority="13" stopIfTrue="1" id="{024A8E0D-85F9-4FAC-AD56-BBA9ECA71971}">
            <xm:f>IF(TESTING!$E2-NOW()&lt;0,TRUE,FALSE)</xm:f>
            <x14:dxf>
              <font>
                <color rgb="FFC00000"/>
              </font>
              <fill>
                <patternFill>
                  <bgColor rgb="FFC00000"/>
                </patternFill>
              </fill>
            </x14:dxf>
          </x14:cfRule>
          <x14:cfRule type="expression" priority="16" id="{B781613C-022A-4CAC-B1C0-4E5AD89F8855}">
            <xm:f>IF(TESTING!$E2-NOW()&lt;15,TRUE,FALSE)</xm:f>
            <x14:dxf>
              <font>
                <color rgb="FFFF6600"/>
              </font>
              <fill>
                <patternFill>
                  <bgColor rgb="FFFF6600"/>
                </patternFill>
              </fill>
            </x14:dxf>
          </x14:cfRule>
          <x14:cfRule type="expression" priority="19" id="{A39E88C2-88B1-4227-AC97-A1EAFF541FE3}">
            <xm:f>IF(TESTING!$E2-NOW()&lt;30,TRUE,FALSE)</xm:f>
            <x14:dxf>
              <font>
                <color rgb="FFFFFF00"/>
              </font>
              <fill>
                <patternFill>
                  <bgColor rgb="FFFFFF00"/>
                </patternFill>
              </fill>
            </x14:dxf>
          </x14:cfRule>
          <xm:sqref>A2</xm:sqref>
        </x14:conditionalFormatting>
        <x14:conditionalFormatting xmlns:xm="http://schemas.microsoft.com/office/excel/2006/main">
          <x14:cfRule type="expression" priority="11" stopIfTrue="1" id="{F604C51D-67D5-478D-A120-6678F3674A23}">
            <xm:f>IF(TESTING!$E2-NOW()&lt;0,TRUE,FALSE)</xm:f>
            <x14:dxf>
              <fill>
                <patternFill>
                  <bgColor rgb="FFC00000"/>
                </patternFill>
              </fill>
            </x14:dxf>
          </x14:cfRule>
          <x14:cfRule type="expression" priority="14" id="{058C6D17-8EEA-4E81-84D5-698D583184DC}">
            <xm:f>IF(TESTING!$E2-NOW()&lt;15,TRUE,FALSE)</xm:f>
            <x14:dxf>
              <fill>
                <patternFill>
                  <bgColor rgb="FFFF6600"/>
                </patternFill>
              </fill>
            </x14:dxf>
          </x14:cfRule>
          <x14:cfRule type="expression" priority="17" id="{5B480CC7-8C5E-4559-905E-196D527A65C3}">
            <xm:f>IF(TESTING!$E2-NOW()&lt;30,TRUE,FALSE)</xm:f>
            <x14:dxf>
              <fill>
                <patternFill>
                  <bgColor rgb="FFFFFF00"/>
                </patternFill>
              </fill>
            </x14:dxf>
          </x14:cfRule>
          <xm:sqref>E2</xm:sqref>
        </x14:conditionalFormatting>
        <x14:conditionalFormatting xmlns:xm="http://schemas.microsoft.com/office/excel/2006/main">
          <x14:cfRule type="expression" priority="10" stopIfTrue="1" id="{08811837-B065-4552-BF51-56F98011D2A9}">
            <xm:f>IF(TESTING!$F2="",TRUE,FALSE)</xm:f>
            <x14:dxf>
              <fill>
                <patternFill patternType="none">
                  <bgColor auto="1"/>
                </patternFill>
              </fill>
            </x14:dxf>
          </x14:cfRule>
          <x14:cfRule type="expression" priority="12" stopIfTrue="1" id="{FA8FACEA-8542-4ACE-823E-56EE36381696}">
            <xm:f>IF(TESTING!$F2-NOW()&lt;0,TRUE,FALSE)</xm:f>
            <x14:dxf>
              <fill>
                <patternFill>
                  <bgColor rgb="FFC00000"/>
                </patternFill>
              </fill>
            </x14:dxf>
          </x14:cfRule>
          <x14:cfRule type="expression" priority="15" id="{501F1751-4E35-4A36-9A03-06B658EFD043}">
            <xm:f>IF(TESTING!$F2-NOW()&lt;15,TRUE,FALSE)</xm:f>
            <x14:dxf>
              <fill>
                <patternFill>
                  <fgColor rgb="FFFF6600"/>
                  <bgColor rgb="FFFF6600"/>
                </patternFill>
              </fill>
            </x14:dxf>
          </x14:cfRule>
          <x14:cfRule type="expression" priority="18" id="{07B7FBEE-9845-46AB-923C-936043233CEA}">
            <xm:f>IF(TESTING!$F2-NOW()&lt;30,TRUE,FALSE)</xm:f>
            <x14:dxf>
              <fill>
                <patternFill>
                  <bgColor rgb="FFFFFF00"/>
                </patternFill>
              </fill>
            </x14:dxf>
          </x14:cfRule>
          <xm:sqref>F2</xm:sqref>
        </x14:conditionalFormatting>
        <x14:conditionalFormatting xmlns:xm="http://schemas.microsoft.com/office/excel/2006/main">
          <x14:cfRule type="expression" priority="9" stopIfTrue="1" id="{5CBDF717-089F-45F8-9F5B-5EF5D924E55A}">
            <xm:f>IF(TESTING!$E2="",TRUE,FALSE)</xm:f>
            <x14:dxf>
              <fill>
                <patternFill patternType="none">
                  <bgColor auto="1"/>
                </patternFill>
              </fill>
            </x14:dxf>
          </x14:cfRule>
          <xm:sqref>E2 A2</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1B2F-5A6C-4335-8A33-5FF6CACFACB8}">
  <dimension ref="A1:T42"/>
  <sheetViews>
    <sheetView topLeftCell="A28" workbookViewId="0">
      <selection activeCell="D46" sqref="D46"/>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t="shared" ref="A2:A30" ca="1" si="0">IF($S2="CP","CP",IF($S2="NR","NR",IF($S2="OA","OA",IF($S2="R0","R0",IF($E2="","",IF($E2-NOW()&lt;0,"OD",IF($E2-NOW()&lt;15,"15",IF($E2-NOW()&lt;30,"30"," "))))))))</f>
        <v>CP</v>
      </c>
      <c r="B2" s="6" t="s">
        <v>204</v>
      </c>
      <c r="C2" s="6" t="s">
        <v>205</v>
      </c>
      <c r="D2" s="6" t="s">
        <v>31</v>
      </c>
      <c r="E2" s="8">
        <v>44317</v>
      </c>
      <c r="F2" s="8"/>
      <c r="G2" s="9" t="s">
        <v>206</v>
      </c>
      <c r="H2" s="9" t="s">
        <v>207</v>
      </c>
      <c r="I2" s="9"/>
      <c r="J2" s="9" t="s">
        <v>24</v>
      </c>
      <c r="K2" s="9" t="s">
        <v>208</v>
      </c>
      <c r="L2" s="9" t="s">
        <v>209</v>
      </c>
      <c r="M2" s="9" t="s">
        <v>210</v>
      </c>
      <c r="N2" s="9"/>
      <c r="O2" s="6"/>
      <c r="P2" s="6"/>
      <c r="Q2" s="6"/>
      <c r="R2" s="6"/>
      <c r="S2" s="11" t="s">
        <v>28</v>
      </c>
    </row>
    <row r="3" spans="1:20" s="11" customFormat="1" x14ac:dyDescent="0.3">
      <c r="A3" s="6" t="str">
        <f t="shared" ca="1" si="0"/>
        <v>CP</v>
      </c>
      <c r="B3" s="6" t="s">
        <v>211</v>
      </c>
      <c r="C3" s="6" t="s">
        <v>212</v>
      </c>
      <c r="D3" s="6" t="s">
        <v>31</v>
      </c>
      <c r="E3" s="8">
        <v>44403</v>
      </c>
      <c r="F3" s="8">
        <v>44409</v>
      </c>
      <c r="G3" s="9"/>
      <c r="H3" s="9"/>
      <c r="I3" s="9"/>
      <c r="J3" s="9"/>
      <c r="K3" s="9"/>
      <c r="L3" s="9"/>
      <c r="M3" s="9"/>
      <c r="N3" s="9"/>
      <c r="O3" s="6"/>
      <c r="P3" s="6"/>
      <c r="Q3" s="6"/>
      <c r="R3" s="6"/>
      <c r="S3" s="11" t="s">
        <v>28</v>
      </c>
    </row>
    <row r="4" spans="1:20" s="11" customFormat="1" x14ac:dyDescent="0.3">
      <c r="A4" s="6" t="str">
        <f t="shared" ca="1" si="0"/>
        <v>CP</v>
      </c>
      <c r="B4" s="6" t="s">
        <v>213</v>
      </c>
      <c r="C4" s="6" t="s">
        <v>214</v>
      </c>
      <c r="D4" s="6" t="s">
        <v>31</v>
      </c>
      <c r="E4" s="8">
        <v>44403</v>
      </c>
      <c r="F4" s="8">
        <v>44409</v>
      </c>
      <c r="G4" s="9"/>
      <c r="H4" s="9"/>
      <c r="I4" s="9"/>
      <c r="J4" s="9"/>
      <c r="K4" s="9"/>
      <c r="L4" s="9"/>
      <c r="M4" s="9"/>
      <c r="N4" s="9"/>
      <c r="O4" s="6"/>
      <c r="P4" s="6"/>
      <c r="Q4" s="6"/>
      <c r="R4" s="6"/>
      <c r="S4" s="11" t="s">
        <v>28</v>
      </c>
    </row>
    <row r="5" spans="1:20" s="11" customFormat="1" x14ac:dyDescent="0.3">
      <c r="A5" s="6" t="str">
        <f t="shared" ca="1" si="0"/>
        <v>CP</v>
      </c>
      <c r="B5" s="6" t="s">
        <v>215</v>
      </c>
      <c r="C5" s="6" t="s">
        <v>216</v>
      </c>
      <c r="D5" s="6" t="s">
        <v>31</v>
      </c>
      <c r="E5" s="8">
        <v>44317</v>
      </c>
      <c r="F5" s="8">
        <v>44326</v>
      </c>
      <c r="G5" s="9"/>
      <c r="H5" s="9"/>
      <c r="I5" s="9"/>
      <c r="J5" s="9"/>
      <c r="K5" s="9"/>
      <c r="L5" s="9"/>
      <c r="M5" s="9"/>
      <c r="N5" s="9"/>
      <c r="O5" s="6"/>
      <c r="P5" s="6"/>
      <c r="Q5" s="6"/>
      <c r="R5" s="6"/>
      <c r="S5" s="11" t="s">
        <v>28</v>
      </c>
    </row>
    <row r="6" spans="1:20" s="11" customFormat="1" x14ac:dyDescent="0.3">
      <c r="A6" s="6" t="str">
        <f t="shared" ca="1" si="0"/>
        <v>CP</v>
      </c>
      <c r="B6" s="6" t="s">
        <v>217</v>
      </c>
      <c r="C6" s="6" t="s">
        <v>218</v>
      </c>
      <c r="D6" s="6" t="s">
        <v>31</v>
      </c>
      <c r="E6" s="8">
        <v>44378</v>
      </c>
      <c r="F6" s="8"/>
      <c r="G6" s="9"/>
      <c r="H6" s="9"/>
      <c r="I6" s="9"/>
      <c r="J6" s="9"/>
      <c r="K6" s="9"/>
      <c r="L6" s="9"/>
      <c r="M6" s="9"/>
      <c r="N6" s="9"/>
      <c r="O6" s="6"/>
      <c r="P6" s="6"/>
      <c r="Q6" s="6"/>
      <c r="R6" s="6"/>
      <c r="S6" s="11" t="s">
        <v>28</v>
      </c>
    </row>
    <row r="7" spans="1:20" s="11" customFormat="1" x14ac:dyDescent="0.3">
      <c r="A7" s="6" t="str">
        <f t="shared" ca="1" si="0"/>
        <v>CP</v>
      </c>
      <c r="B7" s="6" t="s">
        <v>219</v>
      </c>
      <c r="C7" s="6" t="s">
        <v>220</v>
      </c>
      <c r="D7" s="6" t="s">
        <v>31</v>
      </c>
      <c r="E7" s="8" t="s">
        <v>221</v>
      </c>
      <c r="F7" s="8"/>
      <c r="G7" s="9"/>
      <c r="H7" s="9"/>
      <c r="I7" s="9"/>
      <c r="J7" s="9"/>
      <c r="K7" s="9"/>
      <c r="L7" s="9"/>
      <c r="M7" s="9"/>
      <c r="N7" s="9"/>
      <c r="O7" s="6"/>
      <c r="P7" s="6"/>
      <c r="Q7" s="6"/>
      <c r="R7" s="6"/>
      <c r="S7" s="11" t="s">
        <v>28</v>
      </c>
    </row>
    <row r="8" spans="1:20" s="11" customFormat="1" x14ac:dyDescent="0.3">
      <c r="A8" s="6" t="str">
        <f t="shared" ca="1" si="0"/>
        <v>CP</v>
      </c>
      <c r="B8" s="6" t="s">
        <v>222</v>
      </c>
      <c r="C8" s="6" t="s">
        <v>223</v>
      </c>
      <c r="D8" s="6" t="s">
        <v>31</v>
      </c>
      <c r="E8" s="8">
        <v>44409</v>
      </c>
      <c r="F8" s="8">
        <v>43966</v>
      </c>
      <c r="G8" s="9" t="s">
        <v>224</v>
      </c>
      <c r="H8" s="9" t="s">
        <v>221</v>
      </c>
      <c r="I8" s="9"/>
      <c r="J8" s="9"/>
      <c r="K8" s="9"/>
      <c r="L8" s="9"/>
      <c r="M8" s="9"/>
      <c r="N8" s="9"/>
      <c r="O8" s="6"/>
      <c r="P8" s="6"/>
      <c r="Q8" s="6"/>
      <c r="R8" s="6"/>
      <c r="S8" s="11" t="s">
        <v>28</v>
      </c>
    </row>
    <row r="9" spans="1:20" s="11" customFormat="1" x14ac:dyDescent="0.3">
      <c r="A9" s="6" t="str">
        <f t="shared" ca="1" si="0"/>
        <v>OA</v>
      </c>
      <c r="B9" s="6" t="s">
        <v>231</v>
      </c>
      <c r="C9" s="6" t="s">
        <v>232</v>
      </c>
      <c r="D9" s="6" t="s">
        <v>31</v>
      </c>
      <c r="E9" s="8">
        <v>44423</v>
      </c>
      <c r="F9" s="8">
        <v>44470</v>
      </c>
      <c r="G9" s="9" t="s">
        <v>206</v>
      </c>
      <c r="H9" s="9" t="s">
        <v>207</v>
      </c>
      <c r="I9" s="9" t="s">
        <v>147</v>
      </c>
      <c r="J9" s="9" t="s">
        <v>24</v>
      </c>
      <c r="K9" s="9" t="s">
        <v>147</v>
      </c>
      <c r="L9" s="9"/>
      <c r="M9" s="9"/>
      <c r="N9" s="9"/>
      <c r="O9" s="6"/>
      <c r="P9" s="6"/>
      <c r="Q9" s="6"/>
      <c r="R9" s="10" t="s">
        <v>233</v>
      </c>
      <c r="S9" s="11" t="s">
        <v>45</v>
      </c>
    </row>
    <row r="10" spans="1:20" s="11" customFormat="1" x14ac:dyDescent="0.3">
      <c r="A10" s="6" t="str">
        <f t="shared" ca="1" si="0"/>
        <v>CP</v>
      </c>
      <c r="B10" s="6" t="s">
        <v>225</v>
      </c>
      <c r="C10" s="6" t="s">
        <v>226</v>
      </c>
      <c r="D10" s="6" t="s">
        <v>31</v>
      </c>
      <c r="E10" s="8"/>
      <c r="F10" s="8"/>
      <c r="G10" s="9" t="s">
        <v>206</v>
      </c>
      <c r="H10" s="9" t="s">
        <v>207</v>
      </c>
      <c r="I10" s="9" t="s">
        <v>227</v>
      </c>
      <c r="J10" s="9" t="s">
        <v>146</v>
      </c>
      <c r="K10" s="9"/>
      <c r="L10" s="9" t="s">
        <v>228</v>
      </c>
      <c r="M10" s="9" t="s">
        <v>229</v>
      </c>
      <c r="N10" s="9" t="s">
        <v>230</v>
      </c>
      <c r="O10" s="6"/>
      <c r="P10" s="6"/>
      <c r="Q10" s="6"/>
      <c r="R10" s="6"/>
      <c r="S10" s="11" t="s">
        <v>28</v>
      </c>
    </row>
    <row r="11" spans="1:20" s="11" customFormat="1" x14ac:dyDescent="0.3">
      <c r="A11" s="6" t="str">
        <f t="shared" ca="1" si="0"/>
        <v>CP</v>
      </c>
      <c r="B11" s="6" t="s">
        <v>234</v>
      </c>
      <c r="C11" s="6" t="s">
        <v>235</v>
      </c>
      <c r="D11" s="6" t="s">
        <v>31</v>
      </c>
      <c r="E11" s="8">
        <v>44340</v>
      </c>
      <c r="F11" s="22">
        <v>43966</v>
      </c>
      <c r="G11" s="9" t="s">
        <v>102</v>
      </c>
      <c r="H11" s="9" t="s">
        <v>206</v>
      </c>
      <c r="I11" s="9" t="s">
        <v>207</v>
      </c>
      <c r="J11" s="9" t="s">
        <v>24</v>
      </c>
      <c r="K11" s="9" t="s">
        <v>164</v>
      </c>
      <c r="L11" s="9" t="s">
        <v>236</v>
      </c>
      <c r="M11" s="9" t="s">
        <v>237</v>
      </c>
      <c r="N11" s="9" t="s">
        <v>238</v>
      </c>
      <c r="O11" s="6"/>
      <c r="P11" s="6"/>
      <c r="Q11" s="6"/>
      <c r="R11" s="6"/>
      <c r="S11" s="11" t="s">
        <v>28</v>
      </c>
    </row>
    <row r="12" spans="1:20" s="11" customFormat="1" x14ac:dyDescent="0.3">
      <c r="A12" s="6" t="str">
        <f t="shared" ca="1" si="0"/>
        <v>CP</v>
      </c>
      <c r="B12" s="6" t="s">
        <v>386</v>
      </c>
      <c r="C12" s="6" t="s">
        <v>387</v>
      </c>
      <c r="D12" s="6" t="s">
        <v>31</v>
      </c>
      <c r="E12" s="8">
        <v>44340</v>
      </c>
      <c r="F12" s="8">
        <v>43966</v>
      </c>
      <c r="G12" s="9"/>
      <c r="H12" s="9"/>
      <c r="I12" s="9"/>
      <c r="J12" s="9" t="s">
        <v>24</v>
      </c>
      <c r="K12" s="9" t="s">
        <v>102</v>
      </c>
      <c r="L12" s="9"/>
      <c r="M12" s="9"/>
      <c r="N12" s="9"/>
      <c r="O12" s="6"/>
      <c r="P12" s="6"/>
      <c r="Q12" s="6"/>
      <c r="R12" s="6"/>
      <c r="S12" s="11" t="s">
        <v>28</v>
      </c>
    </row>
    <row r="13" spans="1:20" s="11" customFormat="1" x14ac:dyDescent="0.3">
      <c r="A13" s="6" t="str">
        <f t="shared" ca="1" si="0"/>
        <v>CP</v>
      </c>
      <c r="B13" s="6" t="s">
        <v>239</v>
      </c>
      <c r="C13" s="6" t="s">
        <v>240</v>
      </c>
      <c r="D13" s="6" t="s">
        <v>31</v>
      </c>
      <c r="E13" s="8">
        <v>44317</v>
      </c>
      <c r="F13" s="8">
        <v>44223</v>
      </c>
      <c r="G13" s="9" t="s">
        <v>241</v>
      </c>
      <c r="H13" s="9" t="s">
        <v>242</v>
      </c>
      <c r="I13" s="9"/>
      <c r="J13" s="9" t="s">
        <v>168</v>
      </c>
      <c r="K13" s="9"/>
      <c r="L13" s="9" t="s">
        <v>243</v>
      </c>
      <c r="M13" s="9" t="s">
        <v>244</v>
      </c>
      <c r="N13" s="9" t="s">
        <v>245</v>
      </c>
      <c r="O13" s="6"/>
      <c r="P13" s="6"/>
      <c r="Q13" s="6"/>
      <c r="R13" s="6"/>
      <c r="S13" s="11" t="s">
        <v>28</v>
      </c>
    </row>
    <row r="14" spans="1:20" s="11" customFormat="1" x14ac:dyDescent="0.3">
      <c r="A14" s="6" t="str">
        <f t="shared" ca="1" si="0"/>
        <v>CP</v>
      </c>
      <c r="B14" s="6" t="s">
        <v>246</v>
      </c>
      <c r="C14" s="6" t="s">
        <v>247</v>
      </c>
      <c r="D14" s="6" t="s">
        <v>31</v>
      </c>
      <c r="E14" s="8">
        <v>44335</v>
      </c>
      <c r="F14" s="8"/>
      <c r="G14" s="9" t="s">
        <v>206</v>
      </c>
      <c r="H14" s="9" t="s">
        <v>207</v>
      </c>
      <c r="I14" s="9"/>
      <c r="J14" s="9" t="s">
        <v>24</v>
      </c>
      <c r="K14" s="9" t="s">
        <v>126</v>
      </c>
      <c r="L14" s="9" t="s">
        <v>169</v>
      </c>
      <c r="M14" s="9" t="s">
        <v>170</v>
      </c>
      <c r="N14" s="9" t="s">
        <v>170</v>
      </c>
      <c r="O14" s="6"/>
      <c r="P14" s="6"/>
      <c r="Q14" s="6"/>
      <c r="R14" s="6"/>
      <c r="S14" s="11" t="s">
        <v>28</v>
      </c>
    </row>
    <row r="15" spans="1:20" s="11" customFormat="1" x14ac:dyDescent="0.3">
      <c r="A15" s="6" t="str">
        <f t="shared" ca="1" si="0"/>
        <v>CP</v>
      </c>
      <c r="B15" s="6" t="s">
        <v>248</v>
      </c>
      <c r="C15" s="6" t="s">
        <v>249</v>
      </c>
      <c r="D15" s="6" t="s">
        <v>31</v>
      </c>
      <c r="E15" s="8">
        <v>44335</v>
      </c>
      <c r="F15" s="8"/>
      <c r="G15" s="9" t="s">
        <v>206</v>
      </c>
      <c r="H15" s="9" t="s">
        <v>207</v>
      </c>
      <c r="I15" s="9"/>
      <c r="J15" s="9" t="s">
        <v>24</v>
      </c>
      <c r="K15" s="9" t="s">
        <v>126</v>
      </c>
      <c r="L15" s="9" t="s">
        <v>250</v>
      </c>
      <c r="M15" s="9" t="s">
        <v>170</v>
      </c>
      <c r="N15" s="9" t="s">
        <v>170</v>
      </c>
      <c r="O15" s="6"/>
      <c r="P15" s="6"/>
      <c r="Q15" s="6"/>
      <c r="R15" s="6"/>
      <c r="S15" s="11" t="s">
        <v>28</v>
      </c>
    </row>
    <row r="16" spans="1:20" s="11" customFormat="1" x14ac:dyDescent="0.3">
      <c r="A16" s="6" t="str">
        <f t="shared" ca="1" si="0"/>
        <v>CP</v>
      </c>
      <c r="B16" s="6" t="s">
        <v>251</v>
      </c>
      <c r="C16" s="6" t="s">
        <v>252</v>
      </c>
      <c r="D16" s="6" t="s">
        <v>31</v>
      </c>
      <c r="E16" s="8">
        <v>44330</v>
      </c>
      <c r="F16" s="8"/>
      <c r="G16" s="9" t="s">
        <v>206</v>
      </c>
      <c r="H16" s="9" t="s">
        <v>207</v>
      </c>
      <c r="I16" s="9"/>
      <c r="J16" s="9" t="s">
        <v>24</v>
      </c>
      <c r="K16" s="9" t="s">
        <v>113</v>
      </c>
      <c r="L16" s="9" t="s">
        <v>116</v>
      </c>
      <c r="M16" s="9" t="s">
        <v>117</v>
      </c>
      <c r="N16" s="9" t="s">
        <v>117</v>
      </c>
      <c r="O16" s="6"/>
      <c r="P16" s="6"/>
      <c r="Q16" s="6"/>
      <c r="R16" s="6"/>
      <c r="S16" s="11" t="s">
        <v>28</v>
      </c>
    </row>
    <row r="17" spans="1:19" s="11" customFormat="1" x14ac:dyDescent="0.3">
      <c r="A17" s="6" t="str">
        <f t="shared" ca="1" si="0"/>
        <v>OA</v>
      </c>
      <c r="B17" s="6" t="s">
        <v>253</v>
      </c>
      <c r="C17" s="6" t="s">
        <v>254</v>
      </c>
      <c r="D17" s="6" t="s">
        <v>31</v>
      </c>
      <c r="E17" s="8">
        <v>44409</v>
      </c>
      <c r="F17" s="8"/>
      <c r="G17" s="9" t="s">
        <v>255</v>
      </c>
      <c r="H17" s="9"/>
      <c r="I17" s="9"/>
      <c r="J17" s="9" t="s">
        <v>24</v>
      </c>
      <c r="K17" s="9"/>
      <c r="L17" s="9"/>
      <c r="M17" s="9"/>
      <c r="N17" s="9"/>
      <c r="O17" s="6"/>
      <c r="P17" s="6"/>
      <c r="Q17" s="6"/>
      <c r="R17" s="6" t="s">
        <v>256</v>
      </c>
      <c r="S17" s="11" t="s">
        <v>45</v>
      </c>
    </row>
    <row r="18" spans="1:19" s="11" customFormat="1" x14ac:dyDescent="0.3">
      <c r="A18" s="6" t="str">
        <f t="shared" ca="1" si="0"/>
        <v>OA</v>
      </c>
      <c r="B18" s="6" t="s">
        <v>257</v>
      </c>
      <c r="C18" s="6" t="s">
        <v>258</v>
      </c>
      <c r="D18" s="6" t="s">
        <v>31</v>
      </c>
      <c r="E18" s="8">
        <v>44409</v>
      </c>
      <c r="F18" s="8"/>
      <c r="G18" s="9" t="s">
        <v>255</v>
      </c>
      <c r="H18" s="9"/>
      <c r="I18" s="9"/>
      <c r="J18" s="9" t="s">
        <v>24</v>
      </c>
      <c r="K18" s="9"/>
      <c r="L18" s="9"/>
      <c r="M18" s="9"/>
      <c r="N18" s="9"/>
      <c r="O18" s="6"/>
      <c r="P18" s="6"/>
      <c r="Q18" s="6"/>
      <c r="R18" s="6" t="s">
        <v>256</v>
      </c>
      <c r="S18" s="11" t="s">
        <v>45</v>
      </c>
    </row>
    <row r="19" spans="1:19" s="11" customFormat="1" x14ac:dyDescent="0.3">
      <c r="A19" s="6" t="str">
        <f t="shared" ca="1" si="0"/>
        <v>CP</v>
      </c>
      <c r="B19" s="6" t="s">
        <v>259</v>
      </c>
      <c r="C19" s="6" t="s">
        <v>260</v>
      </c>
      <c r="D19" s="6" t="s">
        <v>31</v>
      </c>
      <c r="E19" s="8">
        <v>44409</v>
      </c>
      <c r="F19" s="8"/>
      <c r="G19" s="9"/>
      <c r="H19" s="9"/>
      <c r="I19" s="9"/>
      <c r="J19" s="9"/>
      <c r="K19" s="9"/>
      <c r="L19" s="9"/>
      <c r="M19" s="9"/>
      <c r="N19" s="9"/>
      <c r="O19" s="6"/>
      <c r="P19" s="6"/>
      <c r="Q19" s="6"/>
      <c r="R19" s="6"/>
      <c r="S19" s="11" t="s">
        <v>28</v>
      </c>
    </row>
    <row r="20" spans="1:19" s="11" customFormat="1" x14ac:dyDescent="0.3">
      <c r="A20" s="6" t="str">
        <f t="shared" ca="1" si="0"/>
        <v>CP</v>
      </c>
      <c r="B20" s="6" t="s">
        <v>261</v>
      </c>
      <c r="C20" s="6" t="s">
        <v>260</v>
      </c>
      <c r="D20" s="6" t="s">
        <v>31</v>
      </c>
      <c r="E20" s="8" t="s">
        <v>221</v>
      </c>
      <c r="F20" s="8"/>
      <c r="G20" s="9"/>
      <c r="H20" s="9"/>
      <c r="I20" s="9"/>
      <c r="J20" s="9"/>
      <c r="K20" s="9"/>
      <c r="L20" s="9"/>
      <c r="M20" s="9"/>
      <c r="N20" s="9"/>
      <c r="O20" s="6"/>
      <c r="P20" s="6"/>
      <c r="Q20" s="6"/>
      <c r="R20" s="6"/>
      <c r="S20" s="11" t="s">
        <v>28</v>
      </c>
    </row>
    <row r="21" spans="1:19" s="11" customFormat="1" x14ac:dyDescent="0.3">
      <c r="A21" s="6" t="str">
        <f t="shared" ca="1" si="0"/>
        <v>CP</v>
      </c>
      <c r="B21" s="6" t="s">
        <v>262</v>
      </c>
      <c r="C21" s="6" t="s">
        <v>263</v>
      </c>
      <c r="D21" s="6" t="s">
        <v>31</v>
      </c>
      <c r="E21" s="8" t="s">
        <v>221</v>
      </c>
      <c r="F21" s="8"/>
      <c r="G21" s="9"/>
      <c r="H21" s="9"/>
      <c r="I21" s="9"/>
      <c r="J21" s="9"/>
      <c r="K21" s="9"/>
      <c r="L21" s="9"/>
      <c r="M21" s="9"/>
      <c r="N21" s="9"/>
      <c r="O21" s="6"/>
      <c r="P21" s="6"/>
      <c r="Q21" s="6"/>
      <c r="R21" s="6"/>
      <c r="S21" s="11" t="s">
        <v>28</v>
      </c>
    </row>
    <row r="22" spans="1:19" s="11" customFormat="1" x14ac:dyDescent="0.3">
      <c r="A22" s="6" t="str">
        <f t="shared" ca="1" si="0"/>
        <v>CP</v>
      </c>
      <c r="B22" s="6" t="s">
        <v>264</v>
      </c>
      <c r="C22" s="6" t="s">
        <v>265</v>
      </c>
      <c r="D22" s="6" t="s">
        <v>31</v>
      </c>
      <c r="E22" s="8" t="s">
        <v>221</v>
      </c>
      <c r="F22" s="8"/>
      <c r="G22" s="9"/>
      <c r="H22" s="9"/>
      <c r="I22" s="9"/>
      <c r="J22" s="9"/>
      <c r="K22" s="9"/>
      <c r="L22" s="9"/>
      <c r="M22" s="9"/>
      <c r="N22" s="9"/>
      <c r="O22" s="6"/>
      <c r="P22" s="6"/>
      <c r="Q22" s="6"/>
      <c r="R22" s="6"/>
      <c r="S22" s="11" t="s">
        <v>28</v>
      </c>
    </row>
    <row r="23" spans="1:19" s="11" customFormat="1" x14ac:dyDescent="0.3">
      <c r="A23" s="6" t="str">
        <f t="shared" ca="1" si="0"/>
        <v>CP</v>
      </c>
      <c r="B23" s="6" t="s">
        <v>266</v>
      </c>
      <c r="C23" s="6" t="s">
        <v>267</v>
      </c>
      <c r="D23" s="6" t="s">
        <v>31</v>
      </c>
      <c r="E23" s="8" t="s">
        <v>221</v>
      </c>
      <c r="F23" s="8"/>
      <c r="G23" s="9"/>
      <c r="H23" s="9"/>
      <c r="I23" s="9"/>
      <c r="J23" s="9"/>
      <c r="K23" s="9"/>
      <c r="L23" s="9"/>
      <c r="M23" s="9"/>
      <c r="N23" s="9"/>
      <c r="O23" s="6"/>
      <c r="P23" s="6"/>
      <c r="Q23" s="6"/>
      <c r="R23" s="6"/>
      <c r="S23" s="23" t="s">
        <v>28</v>
      </c>
    </row>
    <row r="24" spans="1:19" s="11" customFormat="1" x14ac:dyDescent="0.3">
      <c r="A24" s="6" t="str">
        <f t="shared" ca="1" si="0"/>
        <v>CP</v>
      </c>
      <c r="B24" s="6" t="s">
        <v>268</v>
      </c>
      <c r="C24" s="6" t="s">
        <v>269</v>
      </c>
      <c r="D24" s="6" t="s">
        <v>31</v>
      </c>
      <c r="E24" s="8" t="s">
        <v>221</v>
      </c>
      <c r="F24" s="8"/>
      <c r="G24" s="9"/>
      <c r="H24" s="9"/>
      <c r="I24" s="9"/>
      <c r="J24" s="9"/>
      <c r="K24" s="9"/>
      <c r="L24" s="9"/>
      <c r="M24" s="9"/>
      <c r="N24" s="9"/>
      <c r="O24" s="6"/>
      <c r="P24" s="6"/>
      <c r="Q24" s="6"/>
      <c r="R24" s="6"/>
      <c r="S24" s="24" t="s">
        <v>28</v>
      </c>
    </row>
    <row r="25" spans="1:19" s="11" customFormat="1" x14ac:dyDescent="0.3">
      <c r="A25" s="6" t="str">
        <f t="shared" ca="1" si="0"/>
        <v>CP</v>
      </c>
      <c r="B25" s="6" t="s">
        <v>270</v>
      </c>
      <c r="C25" s="6" t="s">
        <v>271</v>
      </c>
      <c r="D25" s="6" t="s">
        <v>31</v>
      </c>
      <c r="E25" s="8">
        <v>44317</v>
      </c>
      <c r="F25" s="8">
        <v>44347</v>
      </c>
      <c r="G25" s="9" t="s">
        <v>206</v>
      </c>
      <c r="H25" s="9" t="s">
        <v>207</v>
      </c>
      <c r="I25" s="9"/>
      <c r="J25" s="9" t="s">
        <v>24</v>
      </c>
      <c r="K25" s="9" t="s">
        <v>184</v>
      </c>
      <c r="L25" s="9" t="s">
        <v>272</v>
      </c>
      <c r="M25" s="9" t="s">
        <v>273</v>
      </c>
      <c r="N25" s="9" t="s">
        <v>274</v>
      </c>
      <c r="O25" s="6"/>
      <c r="P25" s="6"/>
      <c r="Q25" s="6"/>
      <c r="R25" s="6"/>
      <c r="S25" s="23" t="s">
        <v>28</v>
      </c>
    </row>
    <row r="26" spans="1:19" s="11" customFormat="1" x14ac:dyDescent="0.3">
      <c r="A26" s="6" t="str">
        <f t="shared" ca="1" si="0"/>
        <v>CP</v>
      </c>
      <c r="B26" s="6" t="s">
        <v>275</v>
      </c>
      <c r="C26" s="6" t="s">
        <v>276</v>
      </c>
      <c r="D26" s="6" t="s">
        <v>31</v>
      </c>
      <c r="E26" s="8">
        <v>44362</v>
      </c>
      <c r="F26" s="8"/>
      <c r="G26" s="9" t="s">
        <v>206</v>
      </c>
      <c r="H26" s="9" t="s">
        <v>207</v>
      </c>
      <c r="I26" s="9" t="s">
        <v>191</v>
      </c>
      <c r="J26" s="9" t="s">
        <v>24</v>
      </c>
      <c r="K26" s="9" t="s">
        <v>146</v>
      </c>
      <c r="L26" s="9"/>
      <c r="M26" s="9" t="s">
        <v>192</v>
      </c>
      <c r="N26" s="9" t="s">
        <v>192</v>
      </c>
      <c r="O26" s="6"/>
      <c r="P26" s="6"/>
      <c r="Q26" s="6"/>
      <c r="R26" s="6"/>
      <c r="S26" s="24" t="s">
        <v>28</v>
      </c>
    </row>
    <row r="27" spans="1:19" s="11" customFormat="1" x14ac:dyDescent="0.3">
      <c r="A27" s="6" t="str">
        <f t="shared" ca="1" si="0"/>
        <v>CP</v>
      </c>
      <c r="B27" s="6" t="s">
        <v>277</v>
      </c>
      <c r="C27" s="6" t="s">
        <v>278</v>
      </c>
      <c r="D27" s="6" t="s">
        <v>31</v>
      </c>
      <c r="E27" s="8">
        <v>44330</v>
      </c>
      <c r="F27" s="8"/>
      <c r="G27" s="9" t="s">
        <v>206</v>
      </c>
      <c r="H27" s="9" t="s">
        <v>207</v>
      </c>
      <c r="I27" s="9" t="s">
        <v>24</v>
      </c>
      <c r="J27" s="9" t="s">
        <v>184</v>
      </c>
      <c r="K27" s="9"/>
      <c r="L27" s="9" t="s">
        <v>279</v>
      </c>
      <c r="M27" s="9" t="s">
        <v>280</v>
      </c>
      <c r="N27" s="9" t="s">
        <v>281</v>
      </c>
      <c r="O27" s="6"/>
      <c r="P27" s="6"/>
      <c r="Q27" s="6"/>
      <c r="R27" s="6"/>
      <c r="S27" s="24" t="s">
        <v>28</v>
      </c>
    </row>
    <row r="28" spans="1:19" s="11" customFormat="1" x14ac:dyDescent="0.3">
      <c r="A28" s="6" t="str">
        <f t="shared" ca="1" si="0"/>
        <v>CP</v>
      </c>
      <c r="B28" s="6" t="s">
        <v>282</v>
      </c>
      <c r="C28" s="6" t="s">
        <v>283</v>
      </c>
      <c r="D28" s="6" t="s">
        <v>31</v>
      </c>
      <c r="E28" s="8">
        <v>44330</v>
      </c>
      <c r="F28" s="8"/>
      <c r="G28" s="9" t="s">
        <v>206</v>
      </c>
      <c r="H28" s="9" t="s">
        <v>207</v>
      </c>
      <c r="I28" s="9"/>
      <c r="J28" s="9" t="s">
        <v>24</v>
      </c>
      <c r="K28" s="9" t="s">
        <v>184</v>
      </c>
      <c r="L28" s="9" t="s">
        <v>279</v>
      </c>
      <c r="M28" s="9" t="s">
        <v>280</v>
      </c>
      <c r="N28" s="9" t="s">
        <v>281</v>
      </c>
      <c r="O28" s="6"/>
      <c r="P28" s="6"/>
      <c r="Q28" s="6"/>
      <c r="R28" s="6"/>
      <c r="S28" s="11" t="s">
        <v>28</v>
      </c>
    </row>
    <row r="29" spans="1:19" s="11" customFormat="1" x14ac:dyDescent="0.3">
      <c r="A29" s="6" t="str">
        <f t="shared" ca="1" si="0"/>
        <v>CP</v>
      </c>
      <c r="B29" s="6" t="s">
        <v>284</v>
      </c>
      <c r="C29" s="6" t="s">
        <v>285</v>
      </c>
      <c r="D29" s="6" t="s">
        <v>31</v>
      </c>
      <c r="E29" s="8">
        <v>44334</v>
      </c>
      <c r="F29" s="8"/>
      <c r="G29" s="9"/>
      <c r="H29" s="9"/>
      <c r="I29" s="9"/>
      <c r="J29" s="9"/>
      <c r="K29" s="9"/>
      <c r="L29" s="9"/>
      <c r="M29" s="9"/>
      <c r="N29" s="9"/>
      <c r="O29" s="6"/>
      <c r="P29" s="6"/>
      <c r="Q29" s="6"/>
      <c r="R29" s="6"/>
      <c r="S29" s="11" t="s">
        <v>28</v>
      </c>
    </row>
    <row r="30" spans="1:19" s="11" customFormat="1" x14ac:dyDescent="0.3">
      <c r="A30" s="6" t="str">
        <f t="shared" ca="1" si="0"/>
        <v>CP</v>
      </c>
      <c r="B30" s="6" t="s">
        <v>286</v>
      </c>
      <c r="C30" s="6" t="s">
        <v>287</v>
      </c>
      <c r="D30" s="6" t="s">
        <v>31</v>
      </c>
      <c r="E30" s="8">
        <v>44334</v>
      </c>
      <c r="F30" s="8"/>
      <c r="G30" s="9"/>
      <c r="H30" s="9"/>
      <c r="I30" s="9"/>
      <c r="J30" s="9"/>
      <c r="K30" s="9"/>
      <c r="L30" s="9"/>
      <c r="M30" s="9"/>
      <c r="N30" s="9"/>
      <c r="O30" s="6"/>
      <c r="P30" s="6"/>
      <c r="Q30" s="6"/>
      <c r="R30" s="6"/>
      <c r="S30" s="11" t="s">
        <v>28</v>
      </c>
    </row>
    <row r="31" spans="1:19" x14ac:dyDescent="0.3">
      <c r="A31" s="7"/>
      <c r="B31" s="11"/>
      <c r="C31" s="11"/>
      <c r="D31" s="26"/>
      <c r="E31" s="27"/>
      <c r="F31" s="27"/>
      <c r="G31" s="7"/>
      <c r="H31" s="7"/>
      <c r="I31" s="7"/>
      <c r="J31" s="7"/>
      <c r="K31" s="7"/>
      <c r="L31" s="7"/>
      <c r="M31" s="7"/>
      <c r="N31" s="7"/>
      <c r="O31" s="7"/>
      <c r="P31" s="7"/>
      <c r="Q31" s="7"/>
      <c r="R31" s="7"/>
      <c r="S31" s="7"/>
    </row>
    <row r="32" spans="1:19" ht="15" thickBot="1" x14ac:dyDescent="0.35">
      <c r="A32" s="7"/>
      <c r="B32" s="11"/>
      <c r="C32" s="11"/>
      <c r="D32" s="26"/>
      <c r="E32" s="27"/>
      <c r="F32" s="27"/>
      <c r="G32" s="7"/>
      <c r="H32" s="7"/>
      <c r="I32" s="7"/>
      <c r="J32" s="7"/>
      <c r="K32" s="7"/>
      <c r="L32" s="7"/>
      <c r="M32" s="7"/>
      <c r="N32" s="7"/>
      <c r="O32" s="7"/>
      <c r="P32" s="7"/>
      <c r="Q32" s="7"/>
      <c r="R32" s="7"/>
    </row>
    <row r="33" spans="1:15" s="7" customFormat="1" x14ac:dyDescent="0.3">
      <c r="A33" s="57" t="s">
        <v>410</v>
      </c>
      <c r="B33" s="58"/>
      <c r="C33" s="28" t="s">
        <v>411</v>
      </c>
      <c r="D33" s="58" t="s">
        <v>412</v>
      </c>
      <c r="E33" s="59"/>
      <c r="F33" s="29"/>
      <c r="O33" s="29"/>
    </row>
    <row r="34" spans="1:15" s="7" customFormat="1" x14ac:dyDescent="0.3">
      <c r="A34" s="30" t="s">
        <v>28</v>
      </c>
      <c r="B34" s="6" t="s">
        <v>413</v>
      </c>
      <c r="C34" s="2">
        <f t="shared" ref="C34:C40" ca="1" si="1">COUNTIF($A$2:$A$30,$A34)</f>
        <v>26</v>
      </c>
      <c r="D34" s="53">
        <f ca="1">$C34/$C$42</f>
        <v>0.89655172413793105</v>
      </c>
      <c r="E34" s="54"/>
      <c r="F34" s="31"/>
      <c r="O34" s="31"/>
    </row>
    <row r="35" spans="1:15" s="7" customFormat="1" x14ac:dyDescent="0.3">
      <c r="A35" s="32" t="s">
        <v>58</v>
      </c>
      <c r="B35" s="6" t="s">
        <v>414</v>
      </c>
      <c r="C35" s="2">
        <f t="shared" ca="1" si="1"/>
        <v>0</v>
      </c>
      <c r="D35" s="53">
        <f t="shared" ref="D35:D41" ca="1" si="2">$C35/$C$42</f>
        <v>0</v>
      </c>
      <c r="E35" s="54"/>
      <c r="F35" s="31"/>
      <c r="O35" s="31"/>
    </row>
    <row r="36" spans="1:15" s="7" customFormat="1" x14ac:dyDescent="0.3">
      <c r="A36" s="33" t="s">
        <v>45</v>
      </c>
      <c r="B36" s="6" t="s">
        <v>415</v>
      </c>
      <c r="C36" s="2">
        <f t="shared" ca="1" si="1"/>
        <v>3</v>
      </c>
      <c r="D36" s="53">
        <f t="shared" ca="1" si="2"/>
        <v>0.10344827586206896</v>
      </c>
      <c r="E36" s="54"/>
      <c r="F36" s="34"/>
      <c r="O36" s="31"/>
    </row>
    <row r="37" spans="1:15" s="7" customFormat="1" x14ac:dyDescent="0.3">
      <c r="A37" s="35">
        <v>30</v>
      </c>
      <c r="B37" s="6" t="s">
        <v>416</v>
      </c>
      <c r="C37" s="2">
        <f t="shared" ca="1" si="1"/>
        <v>0</v>
      </c>
      <c r="D37" s="53">
        <f t="shared" ca="1" si="2"/>
        <v>0</v>
      </c>
      <c r="E37" s="54"/>
      <c r="F37" s="34"/>
      <c r="G37" s="36"/>
      <c r="O37" s="31"/>
    </row>
    <row r="38" spans="1:15" s="7" customFormat="1" x14ac:dyDescent="0.3">
      <c r="A38" s="37">
        <v>15</v>
      </c>
      <c r="B38" s="18" t="s">
        <v>417</v>
      </c>
      <c r="C38" s="2">
        <f t="shared" ca="1" si="1"/>
        <v>0</v>
      </c>
      <c r="D38" s="53">
        <f t="shared" ca="1" si="2"/>
        <v>0</v>
      </c>
      <c r="E38" s="54"/>
      <c r="F38" s="34"/>
      <c r="G38" s="38"/>
      <c r="O38" s="31"/>
    </row>
    <row r="39" spans="1:15" s="7" customFormat="1" x14ac:dyDescent="0.3">
      <c r="A39" s="39" t="s">
        <v>418</v>
      </c>
      <c r="B39" s="18" t="s">
        <v>419</v>
      </c>
      <c r="C39" s="2">
        <f t="shared" ca="1" si="1"/>
        <v>0</v>
      </c>
      <c r="D39" s="53">
        <f t="shared" ca="1" si="2"/>
        <v>0</v>
      </c>
      <c r="E39" s="54"/>
      <c r="F39" s="34"/>
      <c r="G39" s="40"/>
      <c r="O39" s="31"/>
    </row>
    <row r="40" spans="1:15" s="7" customFormat="1" x14ac:dyDescent="0.3">
      <c r="A40" s="41" t="s">
        <v>74</v>
      </c>
      <c r="B40" s="18" t="s">
        <v>420</v>
      </c>
      <c r="C40" s="2">
        <f t="shared" ca="1" si="1"/>
        <v>0</v>
      </c>
      <c r="D40" s="53">
        <f t="shared" ca="1" si="2"/>
        <v>0</v>
      </c>
      <c r="E40" s="54"/>
      <c r="F40" s="34"/>
      <c r="G40" s="40"/>
      <c r="O40" s="31"/>
    </row>
    <row r="41" spans="1:15" s="7" customFormat="1" x14ac:dyDescent="0.3">
      <c r="A41" s="42"/>
      <c r="B41" s="18" t="s">
        <v>421</v>
      </c>
      <c r="C41" s="2">
        <f ca="1">C42-(SUM(C34:C40))</f>
        <v>0</v>
      </c>
      <c r="D41" s="53">
        <f t="shared" ca="1" si="2"/>
        <v>0</v>
      </c>
      <c r="E41" s="54"/>
      <c r="F41" s="34"/>
      <c r="O41" s="31"/>
    </row>
    <row r="42" spans="1:15" s="7" customFormat="1" ht="18.600000000000001" thickBot="1" x14ac:dyDescent="0.4">
      <c r="A42" s="43"/>
      <c r="B42" s="44" t="s">
        <v>422</v>
      </c>
      <c r="C42" s="45">
        <f>COUNTA($C$2:$C$30)</f>
        <v>29</v>
      </c>
      <c r="D42" s="55"/>
      <c r="E42" s="56"/>
      <c r="F42" s="46"/>
      <c r="O42" s="47"/>
    </row>
  </sheetData>
  <mergeCells count="11">
    <mergeCell ref="D37:E37"/>
    <mergeCell ref="A33:B33"/>
    <mergeCell ref="D33:E33"/>
    <mergeCell ref="D34:E34"/>
    <mergeCell ref="D35:E35"/>
    <mergeCell ref="D36:E36"/>
    <mergeCell ref="D38:E38"/>
    <mergeCell ref="D39:E39"/>
    <mergeCell ref="D40:E40"/>
    <mergeCell ref="D41:E41"/>
    <mergeCell ref="D42:E42"/>
  </mergeCells>
  <conditionalFormatting sqref="E2:F30">
    <cfRule type="expression" dxfId="56" priority="24" stopIfTrue="1">
      <formula>IF($S2="CP",TRUE,FALSE)</formula>
    </cfRule>
    <cfRule type="expression" dxfId="55" priority="25" stopIfTrue="1">
      <formula>IF($S2="NR",TRUE,FALSE)</formula>
    </cfRule>
  </conditionalFormatting>
  <conditionalFormatting sqref="E2:F30 A2:A30">
    <cfRule type="expression" dxfId="54" priority="22" stopIfTrue="1">
      <formula>IF($T2="SH",TRUE,FALSE)</formula>
    </cfRule>
    <cfRule type="expression" dxfId="53" priority="23" stopIfTrue="1">
      <formula>IF($T2="SS",TRUE,FALSE)</formula>
    </cfRule>
  </conditionalFormatting>
  <conditionalFormatting sqref="A2:A30">
    <cfRule type="expression" dxfId="52" priority="1" stopIfTrue="1">
      <formula>IF($S2="R0",TRUE,FALSE)</formula>
    </cfRule>
    <cfRule type="expression" dxfId="51" priority="26" stopIfTrue="1">
      <formula>IF($S2="CP",TRUE,FALSE)</formula>
    </cfRule>
    <cfRule type="expression" dxfId="50" priority="27" stopIfTrue="1">
      <formula>IF($S2="NR",TRUE,FALSE)</formula>
    </cfRule>
    <cfRule type="expression" dxfId="49" priority="28" stopIfTrue="1">
      <formula>IF($S2="OA",TRUE,FALSE)</formula>
    </cfRule>
    <cfRule type="expression" dxfId="48" priority="33" stopIfTrue="1">
      <formula>IF($E2-NOW()&lt;0,TRUE,FALSE)</formula>
    </cfRule>
    <cfRule type="expression" dxfId="47" priority="36">
      <formula>IF($E2-NOW()&lt;15,TRUE,FALSE)</formula>
    </cfRule>
    <cfRule type="expression" dxfId="46" priority="39">
      <formula>IF($E2-NOW()&lt;30,TRUE,FALSE)</formula>
    </cfRule>
  </conditionalFormatting>
  <conditionalFormatting sqref="E2:E30">
    <cfRule type="expression" dxfId="45" priority="31" stopIfTrue="1">
      <formula>IF($E2-NOW()&lt;0,TRUE,FALSE)</formula>
    </cfRule>
    <cfRule type="expression" dxfId="44" priority="34">
      <formula>IF($E2-NOW()&lt;15,TRUE,FALSE)</formula>
    </cfRule>
    <cfRule type="expression" dxfId="43" priority="37">
      <formula>IF($E2-NOW()&lt;30,TRUE,FALSE)</formula>
    </cfRule>
  </conditionalFormatting>
  <conditionalFormatting sqref="F2:F30">
    <cfRule type="expression" dxfId="42" priority="30" stopIfTrue="1">
      <formula>IF($F2="",TRUE,FALSE)</formula>
    </cfRule>
    <cfRule type="expression" dxfId="41" priority="32" stopIfTrue="1">
      <formula>IF($F2-NOW()&lt;0,TRUE,FALSE)</formula>
    </cfRule>
    <cfRule type="expression" dxfId="40" priority="35">
      <formula>IF($F2-NOW()&lt;15,TRUE,FALSE)</formula>
    </cfRule>
    <cfRule type="expression" dxfId="39" priority="38">
      <formula>IF($F2-NOW()&lt;30,TRUE,FALSE)</formula>
    </cfRule>
  </conditionalFormatting>
  <conditionalFormatting sqref="E2:E30 A2:A30">
    <cfRule type="expression" dxfId="38" priority="29" stopIfTrue="1">
      <formula>IF($E2="",TRUE,FALSE)</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48DE-7E6E-412E-9BE3-42F57A6744B0}">
  <dimension ref="A1:T20"/>
  <sheetViews>
    <sheetView workbookViewId="0">
      <selection activeCell="D23" sqref="D23"/>
    </sheetView>
  </sheetViews>
  <sheetFormatPr defaultRowHeight="14.4" x14ac:dyDescent="0.3"/>
  <cols>
    <col min="1" max="1" width="4.5546875" customWidth="1"/>
    <col min="2" max="2" width="54" customWidth="1"/>
    <col min="3" max="3" width="28.6640625" customWidth="1"/>
    <col min="4" max="4" width="8.5546875" style="48" customWidth="1"/>
    <col min="5" max="6" width="16.109375" style="4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1"/>
      <c r="B1" s="2" t="s">
        <v>0</v>
      </c>
      <c r="C1" s="3" t="s">
        <v>1</v>
      </c>
      <c r="D1" s="2" t="s">
        <v>2</v>
      </c>
      <c r="E1" s="4" t="s">
        <v>3</v>
      </c>
      <c r="F1" s="4" t="s">
        <v>4</v>
      </c>
      <c r="G1" s="2" t="s">
        <v>5</v>
      </c>
      <c r="H1" s="2" t="s">
        <v>6</v>
      </c>
      <c r="I1" s="3" t="s">
        <v>7</v>
      </c>
      <c r="J1" s="3" t="s">
        <v>8</v>
      </c>
      <c r="K1" s="3" t="s">
        <v>9</v>
      </c>
      <c r="L1" s="5" t="s">
        <v>10</v>
      </c>
      <c r="M1" s="5" t="s">
        <v>11</v>
      </c>
      <c r="N1" s="5" t="s">
        <v>12</v>
      </c>
      <c r="O1" s="3" t="s">
        <v>13</v>
      </c>
      <c r="P1" s="5" t="s">
        <v>14</v>
      </c>
      <c r="Q1" s="3" t="s">
        <v>15</v>
      </c>
      <c r="R1" s="2" t="s">
        <v>16</v>
      </c>
      <c r="S1" t="s">
        <v>17</v>
      </c>
      <c r="T1" t="s">
        <v>18</v>
      </c>
    </row>
    <row r="2" spans="1:20" s="11" customFormat="1" x14ac:dyDescent="0.3">
      <c r="A2" s="6" t="str">
        <f t="shared" ref="A2:A8" ca="1" si="0">IF($S2="CP","CP",IF($S2="NR","NR",IF($S2="OA","OA",IF($S2="R0","R0",IF($E2="","",IF($E2-NOW()&lt;0,"OD",IF($E2-NOW()&lt;15,"15",IF($E2-NOW()&lt;30,"30"," "))))))))</f>
        <v>CP</v>
      </c>
      <c r="B2" s="6" t="s">
        <v>397</v>
      </c>
      <c r="C2" s="6" t="s">
        <v>398</v>
      </c>
      <c r="D2" s="6" t="s">
        <v>31</v>
      </c>
      <c r="E2" s="8">
        <v>44440</v>
      </c>
      <c r="F2" s="8"/>
      <c r="G2" s="9" t="s">
        <v>395</v>
      </c>
      <c r="H2" s="9" t="s">
        <v>399</v>
      </c>
      <c r="I2" s="9" t="s">
        <v>400</v>
      </c>
      <c r="J2" s="9" t="s">
        <v>24</v>
      </c>
      <c r="K2" s="9"/>
      <c r="L2" s="9"/>
      <c r="M2" s="9"/>
      <c r="N2" s="9"/>
      <c r="O2" s="6"/>
      <c r="P2" s="6"/>
      <c r="Q2" s="6"/>
      <c r="R2" s="6"/>
      <c r="S2" s="11" t="s">
        <v>28</v>
      </c>
    </row>
    <row r="3" spans="1:20" s="11" customFormat="1" x14ac:dyDescent="0.3">
      <c r="A3" s="6" t="str">
        <f t="shared" ca="1" si="0"/>
        <v>R0</v>
      </c>
      <c r="B3" s="6" t="s">
        <v>393</v>
      </c>
      <c r="C3" s="6" t="s">
        <v>394</v>
      </c>
      <c r="D3" s="6" t="s">
        <v>31</v>
      </c>
      <c r="E3" s="8">
        <v>44439</v>
      </c>
      <c r="F3" s="8"/>
      <c r="G3" s="9" t="s">
        <v>113</v>
      </c>
      <c r="H3" s="9" t="s">
        <v>114</v>
      </c>
      <c r="I3" s="9" t="s">
        <v>395</v>
      </c>
      <c r="J3" s="9" t="s">
        <v>24</v>
      </c>
      <c r="K3" s="9" t="s">
        <v>390</v>
      </c>
      <c r="L3" s="9" t="s">
        <v>391</v>
      </c>
      <c r="M3" s="9" t="s">
        <v>392</v>
      </c>
      <c r="N3" s="9" t="s">
        <v>392</v>
      </c>
      <c r="O3" s="6"/>
      <c r="P3" s="6"/>
      <c r="Q3" s="6"/>
      <c r="R3" s="12" t="s">
        <v>396</v>
      </c>
      <c r="S3" s="11" t="s">
        <v>74</v>
      </c>
    </row>
    <row r="4" spans="1:20" s="11" customFormat="1" x14ac:dyDescent="0.3">
      <c r="A4" s="6" t="str">
        <f t="shared" ca="1" si="0"/>
        <v>CP</v>
      </c>
      <c r="B4" s="6" t="s">
        <v>86</v>
      </c>
      <c r="C4" s="6" t="s">
        <v>87</v>
      </c>
      <c r="D4" s="6" t="s">
        <v>31</v>
      </c>
      <c r="E4" s="8">
        <v>44317</v>
      </c>
      <c r="F4" s="8"/>
      <c r="G4" s="9" t="s">
        <v>88</v>
      </c>
      <c r="H4" s="9" t="s">
        <v>22</v>
      </c>
      <c r="I4" s="9"/>
      <c r="J4" s="9" t="s">
        <v>56</v>
      </c>
      <c r="K4" s="9"/>
      <c r="L4" s="9" t="s">
        <v>89</v>
      </c>
      <c r="M4" s="9" t="s">
        <v>89</v>
      </c>
      <c r="N4" s="9" t="s">
        <v>90</v>
      </c>
      <c r="O4" s="6"/>
      <c r="P4" s="6"/>
      <c r="Q4" s="6"/>
      <c r="R4" s="10" t="s">
        <v>91</v>
      </c>
      <c r="S4" s="11" t="s">
        <v>28</v>
      </c>
    </row>
    <row r="5" spans="1:20" s="11" customFormat="1" x14ac:dyDescent="0.3">
      <c r="A5" s="6" t="str">
        <f t="shared" ca="1" si="0"/>
        <v>15</v>
      </c>
      <c r="B5" s="6" t="s">
        <v>95</v>
      </c>
      <c r="C5" s="6" t="s">
        <v>96</v>
      </c>
      <c r="D5" s="6" t="s">
        <v>31</v>
      </c>
      <c r="E5" s="8">
        <v>44495</v>
      </c>
      <c r="F5" s="8"/>
      <c r="G5" s="9" t="s">
        <v>97</v>
      </c>
      <c r="H5" s="9" t="s">
        <v>22</v>
      </c>
      <c r="I5" s="9" t="s">
        <v>98</v>
      </c>
      <c r="J5" s="9"/>
      <c r="K5" s="9"/>
      <c r="L5" s="9"/>
      <c r="M5" s="9"/>
      <c r="N5" s="9"/>
      <c r="O5" s="6"/>
      <c r="P5" s="6"/>
      <c r="Q5" s="6"/>
      <c r="R5" s="20"/>
    </row>
    <row r="6" spans="1:20" s="11" customFormat="1" x14ac:dyDescent="0.3">
      <c r="A6" s="6" t="str">
        <f t="shared" ca="1" si="0"/>
        <v>CP</v>
      </c>
      <c r="B6" s="6" t="s">
        <v>92</v>
      </c>
      <c r="C6" s="6" t="s">
        <v>93</v>
      </c>
      <c r="D6" s="6" t="s">
        <v>21</v>
      </c>
      <c r="E6" s="8">
        <v>44317</v>
      </c>
      <c r="F6" s="8"/>
      <c r="G6" s="9" t="s">
        <v>88</v>
      </c>
      <c r="H6" s="9" t="s">
        <v>22</v>
      </c>
      <c r="I6" s="9"/>
      <c r="J6" s="9" t="s">
        <v>56</v>
      </c>
      <c r="K6" s="9"/>
      <c r="L6" s="9"/>
      <c r="M6" s="9"/>
      <c r="N6" s="9"/>
      <c r="O6" s="6"/>
      <c r="P6" s="6"/>
      <c r="Q6" s="6"/>
      <c r="R6" s="20" t="s">
        <v>94</v>
      </c>
      <c r="S6" s="11" t="s">
        <v>28</v>
      </c>
    </row>
    <row r="7" spans="1:20" s="11" customFormat="1" x14ac:dyDescent="0.3">
      <c r="A7" s="6" t="str">
        <f t="shared" ca="1" si="0"/>
        <v>CP</v>
      </c>
      <c r="B7" s="6" t="s">
        <v>166</v>
      </c>
      <c r="C7" s="6" t="s">
        <v>327</v>
      </c>
      <c r="D7" s="6" t="s">
        <v>31</v>
      </c>
      <c r="E7" s="8">
        <v>44126</v>
      </c>
      <c r="F7" s="8"/>
      <c r="G7" s="9" t="s">
        <v>318</v>
      </c>
      <c r="H7" s="9" t="s">
        <v>23</v>
      </c>
      <c r="I7" s="9" t="s">
        <v>98</v>
      </c>
      <c r="J7" s="9" t="s">
        <v>56</v>
      </c>
      <c r="K7" s="9" t="s">
        <v>318</v>
      </c>
      <c r="L7" s="9" t="s">
        <v>307</v>
      </c>
      <c r="M7" s="9" t="s">
        <v>319</v>
      </c>
      <c r="N7" s="9" t="s">
        <v>319</v>
      </c>
      <c r="O7" s="6" t="s">
        <v>171</v>
      </c>
      <c r="P7" s="6" t="s">
        <v>172</v>
      </c>
      <c r="Q7" s="6"/>
      <c r="R7" s="6"/>
      <c r="S7" s="11" t="s">
        <v>28</v>
      </c>
    </row>
    <row r="8" spans="1:20" s="11" customFormat="1" x14ac:dyDescent="0.3">
      <c r="A8" s="6" t="str">
        <f t="shared" ca="1" si="0"/>
        <v>CP</v>
      </c>
      <c r="B8" s="6" t="s">
        <v>173</v>
      </c>
      <c r="C8" s="6" t="s">
        <v>328</v>
      </c>
      <c r="D8" s="6" t="s">
        <v>31</v>
      </c>
      <c r="E8" s="8">
        <v>44127</v>
      </c>
      <c r="F8" s="8"/>
      <c r="G8" s="9" t="s">
        <v>318</v>
      </c>
      <c r="H8" s="9" t="s">
        <v>23</v>
      </c>
      <c r="I8" s="9" t="s">
        <v>98</v>
      </c>
      <c r="J8" s="9" t="s">
        <v>56</v>
      </c>
      <c r="K8" s="9" t="s">
        <v>318</v>
      </c>
      <c r="L8" s="9" t="s">
        <v>307</v>
      </c>
      <c r="M8" s="9" t="s">
        <v>319</v>
      </c>
      <c r="N8" s="9" t="s">
        <v>319</v>
      </c>
      <c r="O8" s="6" t="s">
        <v>171</v>
      </c>
      <c r="P8" s="6" t="s">
        <v>175</v>
      </c>
      <c r="Q8" s="6"/>
      <c r="R8" s="6"/>
      <c r="S8" s="11" t="s">
        <v>28</v>
      </c>
    </row>
    <row r="9" spans="1:20" x14ac:dyDescent="0.3">
      <c r="A9" s="7"/>
      <c r="B9" s="11"/>
      <c r="C9" s="11"/>
      <c r="D9" s="26"/>
      <c r="E9" s="27"/>
      <c r="F9" s="27"/>
      <c r="G9" s="7"/>
      <c r="H9" s="7"/>
      <c r="I9" s="7"/>
      <c r="J9" s="7"/>
      <c r="K9" s="7"/>
      <c r="L9" s="7"/>
      <c r="M9" s="7"/>
      <c r="N9" s="7"/>
      <c r="O9" s="7"/>
      <c r="P9" s="7"/>
      <c r="Q9" s="7"/>
      <c r="R9" s="7"/>
      <c r="S9" s="7"/>
    </row>
    <row r="10" spans="1:20" ht="15" thickBot="1" x14ac:dyDescent="0.35">
      <c r="A10" s="7"/>
      <c r="B10" s="11"/>
      <c r="C10" s="11"/>
      <c r="D10" s="26"/>
      <c r="E10" s="27"/>
      <c r="F10" s="27"/>
      <c r="G10" s="7"/>
      <c r="H10" s="7"/>
      <c r="I10" s="7"/>
      <c r="J10" s="7"/>
      <c r="K10" s="7"/>
      <c r="L10" s="7"/>
      <c r="M10" s="7"/>
      <c r="N10" s="7"/>
      <c r="O10" s="7"/>
      <c r="P10" s="7"/>
      <c r="Q10" s="7"/>
      <c r="R10" s="7"/>
    </row>
    <row r="11" spans="1:20" s="7" customFormat="1" x14ac:dyDescent="0.3">
      <c r="A11" s="57" t="s">
        <v>410</v>
      </c>
      <c r="B11" s="58"/>
      <c r="C11" s="28" t="s">
        <v>411</v>
      </c>
      <c r="D11" s="58" t="s">
        <v>412</v>
      </c>
      <c r="E11" s="59"/>
      <c r="F11" s="29"/>
      <c r="O11" s="29"/>
    </row>
    <row r="12" spans="1:20" s="7" customFormat="1" x14ac:dyDescent="0.3">
      <c r="A12" s="30" t="s">
        <v>28</v>
      </c>
      <c r="B12" s="6" t="s">
        <v>413</v>
      </c>
      <c r="C12" s="2">
        <f t="shared" ref="C12:C18" ca="1" si="1">COUNTIF($A$2:$A$8,$A12)</f>
        <v>5</v>
      </c>
      <c r="D12" s="53">
        <f ca="1">$C12/$C$20</f>
        <v>0.7142857142857143</v>
      </c>
      <c r="E12" s="54"/>
      <c r="F12" s="31"/>
      <c r="O12" s="31"/>
    </row>
    <row r="13" spans="1:20" s="7" customFormat="1" x14ac:dyDescent="0.3">
      <c r="A13" s="32" t="s">
        <v>58</v>
      </c>
      <c r="B13" s="6" t="s">
        <v>414</v>
      </c>
      <c r="C13" s="2">
        <f t="shared" ca="1" si="1"/>
        <v>0</v>
      </c>
      <c r="D13" s="53">
        <f t="shared" ref="D13:D19" ca="1" si="2">$C13/$C$20</f>
        <v>0</v>
      </c>
      <c r="E13" s="54"/>
      <c r="F13" s="31"/>
      <c r="O13" s="31"/>
    </row>
    <row r="14" spans="1:20" s="7" customFormat="1" x14ac:dyDescent="0.3">
      <c r="A14" s="33" t="s">
        <v>45</v>
      </c>
      <c r="B14" s="6" t="s">
        <v>415</v>
      </c>
      <c r="C14" s="2">
        <f t="shared" ca="1" si="1"/>
        <v>0</v>
      </c>
      <c r="D14" s="53">
        <f t="shared" ca="1" si="2"/>
        <v>0</v>
      </c>
      <c r="E14" s="54"/>
      <c r="F14" s="34"/>
      <c r="O14" s="31"/>
    </row>
    <row r="15" spans="1:20" s="7" customFormat="1" x14ac:dyDescent="0.3">
      <c r="A15" s="35">
        <v>30</v>
      </c>
      <c r="B15" s="6" t="s">
        <v>416</v>
      </c>
      <c r="C15" s="2">
        <f t="shared" ca="1" si="1"/>
        <v>0</v>
      </c>
      <c r="D15" s="53">
        <f t="shared" ca="1" si="2"/>
        <v>0</v>
      </c>
      <c r="E15" s="54"/>
      <c r="F15" s="34"/>
      <c r="G15" s="36"/>
      <c r="O15" s="31"/>
    </row>
    <row r="16" spans="1:20" s="7" customFormat="1" x14ac:dyDescent="0.3">
      <c r="A16" s="37">
        <v>15</v>
      </c>
      <c r="B16" s="18" t="s">
        <v>417</v>
      </c>
      <c r="C16" s="2">
        <f t="shared" ca="1" si="1"/>
        <v>1</v>
      </c>
      <c r="D16" s="53">
        <f t="shared" ca="1" si="2"/>
        <v>0.14285714285714285</v>
      </c>
      <c r="E16" s="54"/>
      <c r="F16" s="34"/>
      <c r="G16" s="38"/>
      <c r="O16" s="31"/>
    </row>
    <row r="17" spans="1:15" s="7" customFormat="1" x14ac:dyDescent="0.3">
      <c r="A17" s="39" t="s">
        <v>418</v>
      </c>
      <c r="B17" s="18" t="s">
        <v>419</v>
      </c>
      <c r="C17" s="2">
        <f t="shared" ca="1" si="1"/>
        <v>0</v>
      </c>
      <c r="D17" s="53">
        <f t="shared" ca="1" si="2"/>
        <v>0</v>
      </c>
      <c r="E17" s="54"/>
      <c r="F17" s="34"/>
      <c r="G17" s="40"/>
      <c r="O17" s="31"/>
    </row>
    <row r="18" spans="1:15" s="7" customFormat="1" x14ac:dyDescent="0.3">
      <c r="A18" s="41" t="s">
        <v>74</v>
      </c>
      <c r="B18" s="18" t="s">
        <v>420</v>
      </c>
      <c r="C18" s="2">
        <f t="shared" ca="1" si="1"/>
        <v>1</v>
      </c>
      <c r="D18" s="53">
        <f t="shared" ca="1" si="2"/>
        <v>0.14285714285714285</v>
      </c>
      <c r="E18" s="54"/>
      <c r="F18" s="34"/>
      <c r="G18" s="40"/>
      <c r="O18" s="31"/>
    </row>
    <row r="19" spans="1:15" s="7" customFormat="1" x14ac:dyDescent="0.3">
      <c r="A19" s="42"/>
      <c r="B19" s="18" t="s">
        <v>421</v>
      </c>
      <c r="C19" s="2">
        <f ca="1">C20-(SUM(C12:C18))</f>
        <v>0</v>
      </c>
      <c r="D19" s="53">
        <f t="shared" ca="1" si="2"/>
        <v>0</v>
      </c>
      <c r="E19" s="54"/>
      <c r="F19" s="34"/>
      <c r="O19" s="31"/>
    </row>
    <row r="20" spans="1:15" s="7" customFormat="1" ht="18.600000000000001" thickBot="1" x14ac:dyDescent="0.4">
      <c r="A20" s="43"/>
      <c r="B20" s="44" t="s">
        <v>422</v>
      </c>
      <c r="C20" s="45">
        <f>COUNTA($C$2:$C$8)</f>
        <v>7</v>
      </c>
      <c r="D20" s="55"/>
      <c r="E20" s="56"/>
      <c r="F20" s="46"/>
      <c r="O20" s="47"/>
    </row>
  </sheetData>
  <mergeCells count="11">
    <mergeCell ref="D15:E15"/>
    <mergeCell ref="A11:B11"/>
    <mergeCell ref="D11:E11"/>
    <mergeCell ref="D12:E12"/>
    <mergeCell ref="D13:E13"/>
    <mergeCell ref="D14:E14"/>
    <mergeCell ref="D16:E16"/>
    <mergeCell ref="D17:E17"/>
    <mergeCell ref="D18:E18"/>
    <mergeCell ref="D19:E19"/>
    <mergeCell ref="D20:E20"/>
  </mergeCells>
  <conditionalFormatting sqref="E2:F8">
    <cfRule type="expression" dxfId="37" priority="4" stopIfTrue="1">
      <formula>IF($S2="CP",TRUE,FALSE)</formula>
    </cfRule>
    <cfRule type="expression" dxfId="36" priority="5" stopIfTrue="1">
      <formula>IF($S2="NR",TRUE,FALSE)</formula>
    </cfRule>
  </conditionalFormatting>
  <conditionalFormatting sqref="E2:F8 A2:A8">
    <cfRule type="expression" dxfId="35" priority="2" stopIfTrue="1">
      <formula>IF($T2="SH",TRUE,FALSE)</formula>
    </cfRule>
    <cfRule type="expression" dxfId="34" priority="3" stopIfTrue="1">
      <formula>IF($T2="SS",TRUE,FALSE)</formula>
    </cfRule>
  </conditionalFormatting>
  <conditionalFormatting sqref="A2:A8">
    <cfRule type="expression" dxfId="33" priority="1" stopIfTrue="1">
      <formula>IF($S2="R0",TRUE,FALSE)</formula>
    </cfRule>
    <cfRule type="expression" dxfId="32" priority="6" stopIfTrue="1">
      <formula>IF($S2="CP",TRUE,FALSE)</formula>
    </cfRule>
    <cfRule type="expression" dxfId="31" priority="7" stopIfTrue="1">
      <formula>IF($S2="NR",TRUE,FALSE)</formula>
    </cfRule>
    <cfRule type="expression" dxfId="30" priority="8" stopIfTrue="1">
      <formula>IF($S2="OA",TRUE,FALSE)</formula>
    </cfRule>
    <cfRule type="expression" dxfId="29" priority="13" stopIfTrue="1">
      <formula>IF($E2-NOW()&lt;0,TRUE,FALSE)</formula>
    </cfRule>
    <cfRule type="expression" dxfId="28" priority="16">
      <formula>IF($E2-NOW()&lt;15,TRUE,FALSE)</formula>
    </cfRule>
    <cfRule type="expression" dxfId="27" priority="19">
      <formula>IF($E2-NOW()&lt;30,TRUE,FALSE)</formula>
    </cfRule>
  </conditionalFormatting>
  <conditionalFormatting sqref="E2:E8">
    <cfRule type="expression" dxfId="26" priority="11" stopIfTrue="1">
      <formula>IF($E2-NOW()&lt;0,TRUE,FALSE)</formula>
    </cfRule>
    <cfRule type="expression" dxfId="25" priority="14">
      <formula>IF($E2-NOW()&lt;15,TRUE,FALSE)</formula>
    </cfRule>
    <cfRule type="expression" dxfId="24" priority="17">
      <formula>IF($E2-NOW()&lt;30,TRUE,FALSE)</formula>
    </cfRule>
  </conditionalFormatting>
  <conditionalFormatting sqref="F2:F8">
    <cfRule type="expression" dxfId="23" priority="10" stopIfTrue="1">
      <formula>IF($F2="",TRUE,FALSE)</formula>
    </cfRule>
    <cfRule type="expression" dxfId="22" priority="12" stopIfTrue="1">
      <formula>IF($F2-NOW()&lt;0,TRUE,FALSE)</formula>
    </cfRule>
    <cfRule type="expression" dxfId="21" priority="15">
      <formula>IF($F2-NOW()&lt;15,TRUE,FALSE)</formula>
    </cfRule>
    <cfRule type="expression" dxfId="20" priority="18">
      <formula>IF($F2-NOW()&lt;30,TRUE,FALSE)</formula>
    </cfRule>
  </conditionalFormatting>
  <conditionalFormatting sqref="E2:E8 A2:A8">
    <cfRule type="expression" dxfId="19" priority="9" stopIfTrue="1">
      <formula>IF($E2="",TRUE,FALSE)</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TheNumbers</vt:lpstr>
      <vt:lpstr>TRAVELERS</vt:lpstr>
      <vt:lpstr>PROCEDURES</vt:lpstr>
      <vt:lpstr>CHEM</vt:lpstr>
      <vt:lpstr>CLNRM</vt:lpstr>
      <vt:lpstr>CMA</vt:lpstr>
      <vt:lpstr>INSP</vt:lpstr>
      <vt:lpstr>INV</vt:lpstr>
      <vt:lpstr>TESTING</vt:lpstr>
      <vt:lpstr>CWI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Bookwalter</dc:creator>
  <cp:lastModifiedBy>Valerie Bookwalter</cp:lastModifiedBy>
  <dcterms:created xsi:type="dcterms:W3CDTF">2021-10-25T16:55:36Z</dcterms:created>
  <dcterms:modified xsi:type="dcterms:W3CDTF">2021-10-25T21:40:47Z</dcterms:modified>
</cp:coreProperties>
</file>