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asd\asddocs\Pansophy\Project Masterlists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0" l="1"/>
  <c r="A22" i="10"/>
  <c r="A23" i="10"/>
  <c r="A24" i="10"/>
  <c r="A2" i="10" l="1"/>
  <c r="A3" i="10"/>
  <c r="A4" i="10"/>
  <c r="A5" i="10"/>
  <c r="A7" i="10"/>
  <c r="A8" i="10"/>
  <c r="A9" i="10"/>
  <c r="A10" i="10"/>
  <c r="A6" i="10"/>
  <c r="A11" i="10"/>
  <c r="A12" i="10"/>
  <c r="A13" i="10"/>
  <c r="A14" i="10"/>
  <c r="A15" i="10"/>
  <c r="A16" i="10"/>
  <c r="A17" i="10"/>
  <c r="A18" i="10"/>
  <c r="A19" i="10"/>
  <c r="A20" i="10"/>
  <c r="A21" i="10"/>
  <c r="A25" i="10"/>
  <c r="A26" i="10"/>
  <c r="A27" i="10"/>
  <c r="A30" i="10"/>
  <c r="A28" i="10"/>
  <c r="A31" i="10"/>
  <c r="A32" i="10"/>
  <c r="A33" i="10"/>
  <c r="A34" i="10"/>
  <c r="A35" i="10"/>
  <c r="A36" i="10"/>
  <c r="A37" i="10"/>
  <c r="A38" i="10"/>
  <c r="C42" i="10" l="1"/>
  <c r="C47" i="10"/>
  <c r="C46" i="10"/>
  <c r="C45" i="10"/>
  <c r="C44" i="10"/>
  <c r="C43" i="10"/>
  <c r="C49" i="10" l="1"/>
  <c r="D43" i="10" l="1"/>
  <c r="D44" i="10"/>
  <c r="D45" i="10"/>
  <c r="D46" i="10"/>
  <c r="D47" i="10"/>
  <c r="C48" i="10"/>
  <c r="D48" i="10" s="1"/>
  <c r="D42" i="10"/>
</calcChain>
</file>

<file path=xl/sharedStrings.xml><?xml version="1.0" encoding="utf-8"?>
<sst xmlns="http://schemas.openxmlformats.org/spreadsheetml/2006/main" count="454" uniqueCount="276">
  <si>
    <t>Traveler Name</t>
  </si>
  <si>
    <t>Traveler ID
PROJ-WCA-COMP-JOB/TASK</t>
  </si>
  <si>
    <t>Revision</t>
  </si>
  <si>
    <t>Used</t>
  </si>
  <si>
    <t>Due - 1 month prior to part arriving</t>
  </si>
  <si>
    <t>Author</t>
  </si>
  <si>
    <t>Reviewer</t>
  </si>
  <si>
    <t>Project Manager</t>
  </si>
  <si>
    <t>SOTR</t>
  </si>
  <si>
    <t>NCR Informative</t>
  </si>
  <si>
    <t>NCR Dispositioners</t>
  </si>
  <si>
    <t>D3 Emails</t>
  </si>
  <si>
    <t>Procedure(s), Name (if known)</t>
  </si>
  <si>
    <t>Drawing(s), Name (if known)</t>
  </si>
  <si>
    <t>Acronym from INV</t>
  </si>
  <si>
    <t>Notes</t>
  </si>
  <si>
    <t>Status</t>
  </si>
  <si>
    <t>Section</t>
  </si>
  <si>
    <t>WMGRDR-CHEM-COMP-DEGR</t>
  </si>
  <si>
    <t>WARM GIRDER TRANSPORT/DISASSEMBLY</t>
  </si>
  <si>
    <t>SH</t>
  </si>
  <si>
    <t>SS</t>
  </si>
  <si>
    <t>GIRDER REMOVAL</t>
  </si>
  <si>
    <t>WMGRDR-RMV</t>
  </si>
  <si>
    <t>DIPETTE</t>
  </si>
  <si>
    <t>Vacuum/Transport Teams</t>
  </si>
  <si>
    <t>GIRDER DISA</t>
  </si>
  <si>
    <t>WMGRDR-DISA-WGRDR</t>
  </si>
  <si>
    <t>DRURY</t>
  </si>
  <si>
    <t>AMVF</t>
  </si>
  <si>
    <t xml:space="preserve">Collect all SNs needed for tracking; 
Include particle sampling </t>
  </si>
  <si>
    <t>StandardVacuumMonitoring.docx</t>
  </si>
  <si>
    <t>CP-WMGRDR-VAC-PRSNORM</t>
  </si>
  <si>
    <t>R1</t>
  </si>
  <si>
    <t>ARI</t>
  </si>
  <si>
    <t>Drury</t>
  </si>
  <si>
    <t>Reilly</t>
  </si>
  <si>
    <t>CP</t>
  </si>
  <si>
    <t>Vacuum cart removal after pumpdown.docx</t>
  </si>
  <si>
    <t>CP-WMGRDR-VAC-RMVL</t>
  </si>
  <si>
    <t>Pre-Pumpdown Checklist</t>
  </si>
  <si>
    <t>FM-WMGRDR-VAC-PREPMDN</t>
  </si>
  <si>
    <t>Module or beamline valve-in prechecklist ATM pressure</t>
  </si>
  <si>
    <t>FM-WMGRDR-VLV-CKLIST</t>
  </si>
  <si>
    <t>Warm Girder Rework (Removal, Rework, and Installation)</t>
  </si>
  <si>
    <t>WMGRDR-GRDR-RMV</t>
  </si>
  <si>
    <t>Yes</t>
  </si>
  <si>
    <t>Matthew Weaks</t>
  </si>
  <si>
    <t>Anthony DiPette</t>
  </si>
  <si>
    <t>Ari Palczewski</t>
  </si>
  <si>
    <t>Mike Drury</t>
  </si>
  <si>
    <t>weaksmc,overtonr,</t>
  </si>
  <si>
    <t>drury,dipette,ari,forehand,ganey</t>
  </si>
  <si>
    <t>drury,dipette,ari,weaksmc,forehand,ganey</t>
  </si>
  <si>
    <t>Component Preparation</t>
  </si>
  <si>
    <t>CEBAF Components Cleaning Traveler</t>
  </si>
  <si>
    <t>Ashley Mitchell</t>
  </si>
  <si>
    <t>ashleya,</t>
  </si>
  <si>
    <t>ari</t>
  </si>
  <si>
    <t>ashleya,ari</t>
  </si>
  <si>
    <t>Include visual inspection by CHEM group</t>
  </si>
  <si>
    <t>Girder-component-list.xlsx</t>
  </si>
  <si>
    <t>FM-WMGRDR-COMP-LIST</t>
  </si>
  <si>
    <t>Ion pump cleaning, bake, and certification</t>
  </si>
  <si>
    <t>WMGRDR-RWRK-IP45S4D</t>
  </si>
  <si>
    <t>Viewer assembly</t>
  </si>
  <si>
    <t>WMGRDR-RFCHK-VPFT</t>
  </si>
  <si>
    <t>ASSY:
AMVF
TIFFANY
DANNY</t>
  </si>
  <si>
    <t>VIEWERS:
A. DELA CRUZ
K. COLE</t>
  </si>
  <si>
    <t>BPM:
PETE FRANCIS</t>
  </si>
  <si>
    <t>replacement 316L/316LN parts hydrogen degas
Original 304 parts hydrogen degas</t>
  </si>
  <si>
    <t>WMGRDR-FURN-COMP-DEGAS</t>
  </si>
  <si>
    <t>SCOTT</t>
  </si>
  <si>
    <t>2 DIFFERENT TREATMENTS, 1 TRAVELER?</t>
  </si>
  <si>
    <t>replacement 316L/316LN parts leak check</t>
  </si>
  <si>
    <t>WMGRDR-CMA-COMP-LEAK</t>
  </si>
  <si>
    <t>FISCHER</t>
  </si>
  <si>
    <t xml:space="preserve">VAT 010 warm valve rebuild </t>
  </si>
  <si>
    <t>X:  not needed?</t>
  </si>
  <si>
    <t>TIFFANY</t>
  </si>
  <si>
    <t>DANNY</t>
  </si>
  <si>
    <t>AMGV (ALL METAL GATE VALVE)</t>
  </si>
  <si>
    <t xml:space="preserve">Girder offline bake </t>
  </si>
  <si>
    <t>WGRDR (WARM GIRDER)</t>
  </si>
  <si>
    <t>Reduced particle generation Ion pump turn-on Procedure</t>
  </si>
  <si>
    <t>CP-WMGRDR-VAC-IPON</t>
  </si>
  <si>
    <t>Slow Pump Down using dual assembly with bypass Tee allowing slow pumping or slow venting</t>
  </si>
  <si>
    <t>CP-WMGRDR-VAC-PMPDWN</t>
  </si>
  <si>
    <t>WARM GIRDER ASSEMBLY</t>
  </si>
  <si>
    <t>Girder assembly and leak-check</t>
  </si>
  <si>
    <t>WMGRDR-ASSY-WGRDR</t>
  </si>
  <si>
    <t>DANNY/TIFFANY</t>
  </si>
  <si>
    <t>pre-check cleanroom setup and parts staging</t>
  </si>
  <si>
    <t>FM-WMGRDR-CLNRM-SETUP</t>
  </si>
  <si>
    <t>R2</t>
  </si>
  <si>
    <t>Particle Free vacuum cart setup and certification- ATM to ATM connection</t>
  </si>
  <si>
    <t>CP-WMGRDR-VAC-CCERT</t>
  </si>
  <si>
    <t>BLVac pressure normalization procedure</t>
  </si>
  <si>
    <t>CP-WMGRDR-VAC-LBVIEW</t>
  </si>
  <si>
    <t>R3</t>
  </si>
  <si>
    <t>WARM GIRDER INSTALLATION</t>
  </si>
  <si>
    <t>Installation &amp; Commisioning</t>
  </si>
  <si>
    <t>installation in Tunnel - Anthoney DiPette </t>
  </si>
  <si>
    <t>WMGRDR-INST</t>
  </si>
  <si>
    <t>DRURY/ANTHONY</t>
  </si>
  <si>
    <t>Standard Project Travelers</t>
  </si>
  <si>
    <t>Color Legend</t>
  </si>
  <si>
    <t>Count</t>
  </si>
  <si>
    <t>Percent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</si>
  <si>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</si>
  <si>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t>NR</t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</si>
  <si>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</si>
  <si>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t>OA</t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</si>
  <si>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</si>
  <si>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Due in 30 Days</t>
  </si>
  <si>
    <t>Due in 15 Days</t>
  </si>
  <si>
    <t>OD</t>
  </si>
  <si>
    <t>Overdue</t>
  </si>
  <si>
    <t>Remaining</t>
  </si>
  <si>
    <t>Total Traveler IDs</t>
  </si>
  <si>
    <t>Traveler ID
(SEPARATE BY WORKCENTERS)</t>
  </si>
  <si>
    <t>Questions / Comments</t>
  </si>
  <si>
    <t>Necessary Documentation</t>
  </si>
  <si>
    <t>Date</t>
  </si>
  <si>
    <t>D3 ??
(USERNAME)</t>
  </si>
  <si>
    <t>NCR Dispositioners
(USERNAME)</t>
  </si>
  <si>
    <t>NCR Informative
(USERNAME)</t>
  </si>
  <si>
    <t>PROCEDURE TITLE</t>
  </si>
  <si>
    <t>PROCEDURE ID</t>
  </si>
  <si>
    <t>REVISION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</si>
  <si>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</si>
  <si>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</si>
  <si>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</si>
  <si>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</si>
  <si>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</si>
  <si>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</si>
  <si>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</si>
  <si>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</si>
  <si>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</si>
  <si>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</si>
  <si>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</si>
  <si>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</si>
  <si>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Procedure(s), Name (if known) OR Yes/No</t>
  </si>
  <si>
    <t>Drawing(s), Name (if known) OR Yes/No</t>
  </si>
  <si>
    <t>SOP/TOSP/OSP/THA</t>
  </si>
  <si>
    <t>Traveler (Holdpoint) Closer
(USERNAME)</t>
  </si>
  <si>
    <t>Receiving Travelers</t>
  </si>
  <si>
    <t>Cavity</t>
  </si>
  <si>
    <t>Helium Vessel Receiving Traveler</t>
  </si>
  <si>
    <t>SNSPPU-CAV-RECV-HELV</t>
  </si>
  <si>
    <t>Cavity String</t>
  </si>
  <si>
    <t>Bellows Receiving Traveler</t>
  </si>
  <si>
    <t>SNSPPU-CST-RECV-(bellows)</t>
  </si>
  <si>
    <t>Gate Valves Receiving Traveler</t>
  </si>
  <si>
    <t>SNSPPU-CST-RECV-(gate valve)</t>
  </si>
  <si>
    <t>FPC Receiving Traveler</t>
  </si>
  <si>
    <t>SNSPPU-CST-RECV-FPC</t>
  </si>
  <si>
    <t>Cryomodule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</si>
  <si>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</si>
  <si>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</si>
  <si>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</si>
  <si>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</si>
  <si>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</si>
  <si>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</si>
  <si>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</si>
  <si>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Disassembly Travelers</t>
  </si>
  <si>
    <t>Leak Check Travelers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</si>
  <si>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</si>
  <si>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</si>
  <si>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</si>
  <si>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</si>
  <si>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</si>
  <si>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</si>
  <si>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Inspection Travelers</t>
  </si>
  <si>
    <t>Visual and CMM Inspection of Cavity</t>
  </si>
  <si>
    <t>SNSPPU-CAV-INSP-CAV</t>
  </si>
  <si>
    <t>104211800-M8U-8200-A00X</t>
  </si>
  <si>
    <t>K. Wilson</t>
  </si>
  <si>
    <t>Visual/CMM Inspection of Helium Vessel</t>
  </si>
  <si>
    <t>SNSPPU-CAV-INSP-HELV</t>
  </si>
  <si>
    <t>TI CLEANING</t>
  </si>
  <si>
    <t>104211700-M8U-8200-A026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</si>
  <si>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</si>
  <si>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</si>
  <si>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</si>
  <si>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</si>
  <si>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</si>
  <si>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</si>
  <si>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SNS FPC Visual Inspection</t>
  </si>
  <si>
    <t>SNSPPU-CST-INSP-FPC</t>
  </si>
  <si>
    <t>104211600-M8U-8200-A00X</t>
  </si>
  <si>
    <t>Space Frame Visual and Dimensional Inspection</t>
  </si>
  <si>
    <t>SNSPPU-CM-INSP-SFR</t>
  </si>
  <si>
    <t>104210900-M8U-8200-A001</t>
  </si>
  <si>
    <t>M. Marchlik</t>
  </si>
  <si>
    <t>Vacuum Vessel Visual Inspection</t>
  </si>
  <si>
    <t>SNSPPU-CM-INSP-VV</t>
  </si>
  <si>
    <t>LEAK CHECK; SS CLEANING</t>
  </si>
  <si>
    <t>104210800-M8U-8200-A001</t>
  </si>
  <si>
    <t>SNS Return End Can Visual/CMM Inspection</t>
  </si>
  <si>
    <t>SNSPPU-CM-INSP-RENC</t>
  </si>
  <si>
    <t>104210700-M8U-8200-A00X</t>
  </si>
  <si>
    <t>G. Cheng</t>
  </si>
  <si>
    <t>SNS Supply End Can Visual/CMM Inspection</t>
  </si>
  <si>
    <t>SNSPPU-CM-INSP-SENC</t>
  </si>
  <si>
    <t>104210600-M8U-8200-A00X</t>
  </si>
  <si>
    <t>SNS Outer Magnetic Shield Visual Inspection</t>
  </si>
  <si>
    <t>SNSPPU-CM-INSP-OMAG</t>
  </si>
  <si>
    <t>104211000-M8U-8200-A00X</t>
  </si>
  <si>
    <t>SNS Inner Magnetic Shield Visual Inspection</t>
  </si>
  <si>
    <t>SNSPPU-CM-INSP-IMAG</t>
  </si>
  <si>
    <t>104211200-M8U-8200-A00X</t>
  </si>
  <si>
    <t>SNS Thermal Shield Visual/CMM Inspection</t>
  </si>
  <si>
    <t>SNSPPU-CM-INSP-THRM</t>
  </si>
  <si>
    <t>HIGH SENSITIVITY LEAK CHECK</t>
  </si>
  <si>
    <t>104211100-M8U-8200-A002
104211100-M8U-8200-A014
104211100-M8U-8200-A025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</si>
  <si>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</si>
  <si>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</si>
  <si>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</si>
  <si>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</si>
  <si>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</si>
  <si>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</si>
  <si>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</si>
  <si>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</si>
  <si>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</si>
  <si>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</si>
  <si>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</si>
  <si>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</si>
  <si>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</si>
  <si>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</si>
  <si>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</si>
  <si>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</si>
  <si>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</si>
  <si>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</si>
  <si>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</si>
  <si>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</si>
  <si>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</si>
  <si>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</si>
  <si>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</si>
  <si>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</si>
  <si>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SNSPPU-CAV-ASSY (look at old SNS)</t>
  </si>
  <si>
    <t>transfer to test stand</t>
  </si>
  <si>
    <t>SNS High Beta Cavity String Traveler</t>
  </si>
  <si>
    <t>SNSPPU-CST-ASSY</t>
  </si>
  <si>
    <t>Cryomodule Assembly</t>
  </si>
  <si>
    <t>SNSPPU-CM-ASSY</t>
  </si>
  <si>
    <t>Cold Mass Assembly</t>
  </si>
  <si>
    <t>SNSPPU-CM-ASSY-CMAS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</si>
  <si>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</si>
  <si>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</si>
  <si>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</si>
  <si>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</si>
  <si>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cm assy ship (rf, instrumentation)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</si>
  <si>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</si>
  <si>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</si>
  <si>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</si>
  <si>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</si>
  <si>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</si>
  <si>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</si>
  <si>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</si>
  <si>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</si>
  <si>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Detours, Deviations and Discrepancies (D3)</t>
  </si>
  <si>
    <t>SNSPPU-D3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</si>
  <si>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</si>
  <si>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</si>
  <si>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</si>
  <si>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</si>
  <si>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</si>
  <si>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</si>
  <si>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</si>
  <si>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</si>
  <si>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</si>
  <si>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Girder Removal &amp; Disassembly</t>
  </si>
  <si>
    <t>Chemistry</t>
  </si>
  <si>
    <t>Component</t>
  </si>
  <si>
    <t>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</si>
</sst>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5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5" xfId="0" applyFont="1" applyFill="1" applyBorder="1"/>
    <xf numFmtId="165" fontId="3" fillId="15" borderId="1" xfId="0" applyNumberFormat="1" applyFont="1" applyFill="1" applyBorder="1" applyAlignment="1">
      <alignment horizontal="center" wrapText="1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4" fillId="10" borderId="15" xfId="0" applyFont="1" applyFill="1" applyBorder="1" applyAlignment="1">
      <alignment horizontal="left"/>
    </xf>
    <xf numFmtId="0" fontId="25" fillId="14" borderId="15" xfId="0" applyFont="1" applyFill="1" applyBorder="1" applyAlignment="1">
      <alignment horizontal="left"/>
    </xf>
    <xf numFmtId="0" fontId="23" fillId="15" borderId="15" xfId="0" applyFont="1" applyFill="1" applyBorder="1" applyAlignment="1">
      <alignment horizontal="left"/>
    </xf>
    <xf numFmtId="0" fontId="26" fillId="12" borderId="15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19"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49"/>
  <sheetViews>
    <sheetView tabSelected="1" zoomScaleNormal="100" workbookViewId="0">
      <pane ySplit="1" topLeftCell="A2" activePane="bottomLeft" state="frozen"/>
      <selection activeCell="C1" sqref="C1"/>
      <selection pane="bottomLeft" activeCell="B21" sqref="B21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8.5703125" customWidth="1"/>
    <col min="6" max="7" width="16.140625" style="119" customWidth="1"/>
    <col min="8" max="8" width="12.42578125" customWidth="1"/>
    <col min="9" max="9" width="17.5703125" bestFit="1" customWidth="1"/>
    <col min="10" max="10" width="16.42578125" customWidth="1"/>
    <col min="11" max="11" width="15.7109375" customWidth="1"/>
    <col min="12" max="13" width="11.28515625" customWidth="1"/>
    <col min="14" max="14" width="13.85546875" customWidth="1"/>
    <col min="15" max="15" width="11.28515625" customWidth="1"/>
    <col min="16" max="17" width="28.7109375" customWidth="1"/>
    <col min="18" max="18" width="19.28515625" customWidth="1"/>
    <col min="19" max="19" width="23.140625" customWidth="1"/>
    <col min="21" max="21" width="9.7109375" bestFit="1" customWidth="1"/>
  </cols>
  <sheetData>
    <row r="1" spans="1:21" ht="45" x14ac:dyDescent="0.25">
      <c r="A1" s="9"/>
      <c r="B1" s="13" t="s">
        <v>0</v>
      </c>
      <c r="C1" s="8" t="s">
        <v>1</v>
      </c>
      <c r="D1" s="13" t="s">
        <v>2</v>
      </c>
      <c r="E1" s="13" t="s">
        <v>3</v>
      </c>
      <c r="F1" s="115" t="s">
        <v>4</v>
      </c>
      <c r="G1" s="115"/>
      <c r="H1" s="13" t="s">
        <v>5</v>
      </c>
      <c r="I1" s="13" t="s">
        <v>6</v>
      </c>
      <c r="J1" s="13" t="s">
        <v>6</v>
      </c>
      <c r="K1" s="8" t="s">
        <v>7</v>
      </c>
      <c r="L1" s="13" t="s">
        <v>8</v>
      </c>
      <c r="M1" s="113" t="s">
        <v>9</v>
      </c>
      <c r="N1" s="113" t="s">
        <v>10</v>
      </c>
      <c r="O1" s="113" t="s">
        <v>11</v>
      </c>
      <c r="P1" s="8" t="s">
        <v>12</v>
      </c>
      <c r="Q1" s="113" t="s">
        <v>13</v>
      </c>
      <c r="R1" s="8" t="s">
        <v>14</v>
      </c>
      <c r="S1" s="13" t="s">
        <v>15</v>
      </c>
      <c r="T1" t="s">
        <v>16</v>
      </c>
      <c r="U1" t="s">
        <v>17</v>
      </c>
    </row>
    <row r="2" spans="1:21" s="87" customFormat="1" x14ac:dyDescent="0.25">
      <c r="A2" s="2" t="str">
        <f t="shared" ref="A2:A10" ca="1" si="0">IF($T2="CP","CP",IF($T2="NR","NR",IF($T2="OA","OA",IF($F2="","",IF($F2-NOW()&lt;0,"OD",IF($F2-NOW()&lt;15,"15",IF($F2-NOW()&lt;30,"30"," ")))))))</f>
        <v/>
      </c>
      <c r="B2" s="2" t="s">
        <v>19</v>
      </c>
      <c r="C2" s="2"/>
      <c r="D2" s="2"/>
      <c r="E2" s="2"/>
      <c r="F2" s="116"/>
      <c r="G2" s="116"/>
      <c r="H2" s="91"/>
      <c r="I2" s="91"/>
      <c r="J2" s="91"/>
      <c r="K2" s="91"/>
      <c r="L2" s="91"/>
      <c r="M2" s="91"/>
      <c r="N2" s="91"/>
      <c r="O2" s="91"/>
      <c r="P2" s="2"/>
      <c r="Q2" s="2"/>
      <c r="R2" s="2"/>
      <c r="S2" s="2"/>
      <c r="U2" s="87" t="s">
        <v>20</v>
      </c>
    </row>
    <row r="3" spans="1:21" s="87" customFormat="1" x14ac:dyDescent="0.25">
      <c r="A3" s="2" t="str">
        <f t="shared" ca="1" si="0"/>
        <v/>
      </c>
      <c r="B3" s="2" t="s">
        <v>272</v>
      </c>
      <c r="C3" s="2"/>
      <c r="D3" s="2"/>
      <c r="E3" s="2"/>
      <c r="F3" s="116"/>
      <c r="G3" s="116"/>
      <c r="H3" s="91"/>
      <c r="I3" s="91"/>
      <c r="J3" s="91"/>
      <c r="K3" s="91"/>
      <c r="L3" s="91"/>
      <c r="M3" s="91"/>
      <c r="N3" s="91"/>
      <c r="O3" s="91"/>
      <c r="P3" s="2"/>
      <c r="Q3" s="2"/>
      <c r="R3" s="2"/>
      <c r="S3" s="2"/>
      <c r="U3" s="87" t="s">
        <v>21</v>
      </c>
    </row>
    <row r="4" spans="1:21" s="87" customFormat="1" x14ac:dyDescent="0.25">
      <c r="A4" s="2" t="str">
        <f t="shared" ca="1" si="0"/>
        <v/>
      </c>
      <c r="B4" s="2" t="s">
        <v>22</v>
      </c>
      <c r="C4" s="2" t="s">
        <v>23</v>
      </c>
      <c r="D4" s="2"/>
      <c r="E4" s="2"/>
      <c r="F4" s="116"/>
      <c r="G4" s="116"/>
      <c r="H4" s="91" t="s">
        <v>24</v>
      </c>
      <c r="I4" s="91"/>
      <c r="J4" s="91"/>
      <c r="K4" s="91"/>
      <c r="L4" s="91"/>
      <c r="M4" s="91"/>
      <c r="N4" s="91"/>
      <c r="O4" s="91"/>
      <c r="P4" s="2"/>
      <c r="Q4" s="2"/>
      <c r="R4" s="2"/>
      <c r="S4" s="2" t="s">
        <v>25</v>
      </c>
    </row>
    <row r="5" spans="1:21" s="87" customFormat="1" x14ac:dyDescent="0.25">
      <c r="A5" s="2" t="str">
        <f t="shared" ca="1" si="0"/>
        <v/>
      </c>
      <c r="B5" s="2" t="s">
        <v>26</v>
      </c>
      <c r="C5" s="2" t="s">
        <v>27</v>
      </c>
      <c r="D5" s="2"/>
      <c r="E5" s="2"/>
      <c r="F5" s="116"/>
      <c r="G5" s="116"/>
      <c r="H5" s="91" t="s">
        <v>28</v>
      </c>
      <c r="I5" s="91" t="s">
        <v>24</v>
      </c>
      <c r="J5" s="91" t="s">
        <v>29</v>
      </c>
      <c r="K5" s="91"/>
      <c r="L5" s="91"/>
      <c r="M5" s="91"/>
      <c r="N5" s="91"/>
      <c r="O5" s="91"/>
      <c r="P5" s="2"/>
      <c r="Q5" s="2"/>
      <c r="R5" s="2"/>
      <c r="S5" s="2" t="s">
        <v>30</v>
      </c>
    </row>
    <row r="6" spans="1:21" s="87" customFormat="1" x14ac:dyDescent="0.25">
      <c r="A6" s="2" t="str">
        <f ca="1">IF($T6="CP","CP",IF($T6="NR","NR",IF($T6="OA","OA",IF($F6="","",IF($F6-NOW()&lt;0,"OD",IF($F6-NOW()&lt;15,"15",IF($F6-NOW()&lt;30,"30"," ")))))))</f>
        <v>CP</v>
      </c>
      <c r="B6" s="2" t="s">
        <v>44</v>
      </c>
      <c r="C6" s="2" t="s">
        <v>45</v>
      </c>
      <c r="D6" s="2" t="s">
        <v>33</v>
      </c>
      <c r="E6" s="2" t="s">
        <v>46</v>
      </c>
      <c r="F6" s="116"/>
      <c r="G6" s="116"/>
      <c r="H6" s="91" t="s">
        <v>47</v>
      </c>
      <c r="I6" s="91" t="s">
        <v>48</v>
      </c>
      <c r="J6" s="91" t="s">
        <v>49</v>
      </c>
      <c r="K6" s="91" t="s">
        <v>50</v>
      </c>
      <c r="L6" s="91"/>
      <c r="M6" s="91" t="s">
        <v>51</v>
      </c>
      <c r="N6" s="91" t="s">
        <v>52</v>
      </c>
      <c r="O6" s="91" t="s">
        <v>53</v>
      </c>
      <c r="P6" s="2"/>
      <c r="Q6" s="2"/>
      <c r="R6" s="2"/>
      <c r="S6" s="2"/>
      <c r="T6" s="87" t="s">
        <v>37</v>
      </c>
    </row>
    <row r="7" spans="1:21" s="87" customFormat="1" x14ac:dyDescent="0.25">
      <c r="A7" s="2" t="str">
        <f t="shared" ca="1" si="0"/>
        <v>CP</v>
      </c>
      <c r="B7" s="2" t="s">
        <v>31</v>
      </c>
      <c r="C7" s="2" t="s">
        <v>32</v>
      </c>
      <c r="D7" s="2" t="s">
        <v>33</v>
      </c>
      <c r="E7" s="2"/>
      <c r="F7" s="116"/>
      <c r="G7" s="116"/>
      <c r="H7" s="91" t="s">
        <v>34</v>
      </c>
      <c r="I7" s="91" t="s">
        <v>24</v>
      </c>
      <c r="J7" s="91" t="s">
        <v>35</v>
      </c>
      <c r="K7" s="91" t="s">
        <v>36</v>
      </c>
      <c r="L7" s="91"/>
      <c r="M7" s="91"/>
      <c r="N7" s="91"/>
      <c r="O7" s="91"/>
      <c r="P7" s="2"/>
      <c r="Q7" s="2"/>
      <c r="R7" s="2"/>
      <c r="S7" s="2"/>
      <c r="T7" s="87" t="s">
        <v>37</v>
      </c>
    </row>
    <row r="8" spans="1:21" s="87" customFormat="1" x14ac:dyDescent="0.25">
      <c r="A8" s="2" t="str">
        <f t="shared" ca="1" si="0"/>
        <v>CP</v>
      </c>
      <c r="B8" s="2" t="s">
        <v>38</v>
      </c>
      <c r="C8" s="2" t="s">
        <v>39</v>
      </c>
      <c r="D8" s="2" t="s">
        <v>33</v>
      </c>
      <c r="E8" s="2"/>
      <c r="F8" s="116"/>
      <c r="G8" s="116"/>
      <c r="H8" s="91" t="s">
        <v>34</v>
      </c>
      <c r="I8" s="91" t="s">
        <v>24</v>
      </c>
      <c r="J8" s="91" t="s">
        <v>35</v>
      </c>
      <c r="K8" s="91" t="s">
        <v>36</v>
      </c>
      <c r="L8" s="91"/>
      <c r="M8" s="91"/>
      <c r="N8" s="91"/>
      <c r="O8" s="91"/>
      <c r="P8" s="2"/>
      <c r="Q8" s="2"/>
      <c r="R8" s="2"/>
      <c r="S8" s="2"/>
      <c r="T8" s="87" t="s">
        <v>37</v>
      </c>
    </row>
    <row r="9" spans="1:21" s="87" customFormat="1" x14ac:dyDescent="0.25">
      <c r="A9" s="2" t="str">
        <f t="shared" ca="1" si="0"/>
        <v>CP</v>
      </c>
      <c r="B9" s="2" t="s">
        <v>40</v>
      </c>
      <c r="C9" s="2" t="s">
        <v>41</v>
      </c>
      <c r="D9" s="2" t="s">
        <v>33</v>
      </c>
      <c r="E9" s="2"/>
      <c r="F9" s="116"/>
      <c r="G9" s="116"/>
      <c r="H9" s="91"/>
      <c r="I9" s="91"/>
      <c r="J9" s="91"/>
      <c r="K9" s="91"/>
      <c r="L9" s="91"/>
      <c r="M9" s="91"/>
      <c r="N9" s="91"/>
      <c r="O9" s="91"/>
      <c r="P9" s="2"/>
      <c r="Q9" s="2"/>
      <c r="R9" s="2"/>
      <c r="S9" s="2"/>
      <c r="T9" s="87" t="s">
        <v>37</v>
      </c>
    </row>
    <row r="10" spans="1:21" s="87" customFormat="1" x14ac:dyDescent="0.25">
      <c r="A10" s="2" t="str">
        <f t="shared" ca="1" si="0"/>
        <v>CP</v>
      </c>
      <c r="B10" s="2" t="s">
        <v>42</v>
      </c>
      <c r="C10" s="2" t="s">
        <v>43</v>
      </c>
      <c r="D10" s="2" t="s">
        <v>33</v>
      </c>
      <c r="E10" s="2"/>
      <c r="F10" s="116"/>
      <c r="G10" s="116"/>
      <c r="H10" s="91"/>
      <c r="I10" s="91"/>
      <c r="J10" s="91"/>
      <c r="K10" s="91"/>
      <c r="L10" s="91"/>
      <c r="M10" s="91"/>
      <c r="N10" s="91"/>
      <c r="O10" s="91"/>
      <c r="P10" s="2"/>
      <c r="Q10" s="2"/>
      <c r="R10" s="2"/>
      <c r="S10" s="2"/>
      <c r="T10" s="87" t="s">
        <v>37</v>
      </c>
    </row>
    <row r="11" spans="1:21" s="87" customFormat="1" x14ac:dyDescent="0.25">
      <c r="A11" s="2" t="str">
        <f t="shared" ref="A11:A29" ca="1" si="1">IF($T11="CP","CP",IF($T11="NR","NR",IF($T11="OA","OA",IF($F11="","",IF($F11-NOW()&lt;0,"OD",IF($F11-NOW()&lt;15,"15",IF($F11-NOW()&lt;30,"30"," ")))))))</f>
        <v/>
      </c>
      <c r="B11" s="2" t="s">
        <v>54</v>
      </c>
      <c r="C11" s="2"/>
      <c r="D11" s="2"/>
      <c r="E11" s="2"/>
      <c r="F11" s="116"/>
      <c r="G11" s="116"/>
      <c r="H11" s="91"/>
      <c r="I11" s="91"/>
      <c r="J11" s="91"/>
      <c r="K11" s="91"/>
      <c r="L11" s="91"/>
      <c r="M11" s="91"/>
      <c r="N11" s="91"/>
      <c r="O11" s="91"/>
      <c r="P11" s="2"/>
      <c r="Q11" s="2"/>
      <c r="R11" s="2"/>
      <c r="S11" s="2"/>
      <c r="U11" s="87" t="s">
        <v>20</v>
      </c>
    </row>
    <row r="12" spans="1:21" s="87" customFormat="1" x14ac:dyDescent="0.25">
      <c r="A12" s="2" t="str">
        <f t="shared" ca="1" si="1"/>
        <v/>
      </c>
      <c r="B12" s="2" t="s">
        <v>273</v>
      </c>
      <c r="C12" s="2"/>
      <c r="D12" s="2"/>
      <c r="E12" s="2"/>
      <c r="F12" s="116"/>
      <c r="G12" s="116"/>
      <c r="H12" s="91"/>
      <c r="I12" s="91"/>
      <c r="J12" s="91"/>
      <c r="K12" s="91"/>
      <c r="L12" s="91"/>
      <c r="M12" s="91"/>
      <c r="N12" s="91"/>
      <c r="O12" s="91"/>
      <c r="P12" s="2"/>
      <c r="Q12" s="2"/>
      <c r="R12" s="2"/>
      <c r="S12" s="2"/>
      <c r="U12" s="87" t="s">
        <v>21</v>
      </c>
    </row>
    <row r="13" spans="1:21" s="87" customFormat="1" x14ac:dyDescent="0.25">
      <c r="A13" s="2" t="str">
        <f t="shared" ca="1" si="1"/>
        <v>CP</v>
      </c>
      <c r="B13" s="2" t="s">
        <v>55</v>
      </c>
      <c r="C13" s="2" t="s">
        <v>18</v>
      </c>
      <c r="D13" s="2" t="s">
        <v>33</v>
      </c>
      <c r="E13" s="2"/>
      <c r="F13" s="116"/>
      <c r="G13" s="116"/>
      <c r="H13" s="91" t="s">
        <v>56</v>
      </c>
      <c r="I13" s="91" t="s">
        <v>49</v>
      </c>
      <c r="J13" s="91" t="s">
        <v>50</v>
      </c>
      <c r="K13" s="91"/>
      <c r="L13" s="91"/>
      <c r="M13" s="91" t="s">
        <v>57</v>
      </c>
      <c r="N13" s="91" t="s">
        <v>58</v>
      </c>
      <c r="O13" s="91" t="s">
        <v>59</v>
      </c>
      <c r="P13" s="2"/>
      <c r="Q13" s="2"/>
      <c r="R13" s="2"/>
      <c r="S13" s="2" t="s">
        <v>60</v>
      </c>
      <c r="T13" s="87" t="s">
        <v>37</v>
      </c>
    </row>
    <row r="14" spans="1:21" s="87" customFormat="1" x14ac:dyDescent="0.25">
      <c r="A14" s="2" t="str">
        <f t="shared" ca="1" si="1"/>
        <v>CP</v>
      </c>
      <c r="B14" s="2" t="s">
        <v>61</v>
      </c>
      <c r="C14" s="2" t="s">
        <v>62</v>
      </c>
      <c r="D14" s="2"/>
      <c r="E14" s="2"/>
      <c r="F14" s="116"/>
      <c r="G14" s="116"/>
      <c r="H14" s="91"/>
      <c r="I14" s="91"/>
      <c r="J14" s="91"/>
      <c r="K14" s="91"/>
      <c r="L14" s="91"/>
      <c r="M14" s="91"/>
      <c r="N14" s="91"/>
      <c r="O14" s="91"/>
      <c r="P14" s="2"/>
      <c r="Q14" s="2"/>
      <c r="R14" s="2"/>
      <c r="S14" s="2"/>
      <c r="T14" s="87" t="s">
        <v>37</v>
      </c>
    </row>
    <row r="15" spans="1:21" s="87" customFormat="1" x14ac:dyDescent="0.25">
      <c r="A15" s="2" t="str">
        <f t="shared" ca="1" si="1"/>
        <v/>
      </c>
      <c r="B15" s="2"/>
      <c r="C15" s="2"/>
      <c r="D15" s="2"/>
      <c r="E15" s="2"/>
      <c r="F15" s="116"/>
      <c r="G15" s="116"/>
      <c r="H15" s="91"/>
      <c r="I15" s="91"/>
      <c r="J15" s="91"/>
      <c r="K15" s="91"/>
      <c r="L15" s="91"/>
      <c r="M15" s="91"/>
      <c r="N15" s="91"/>
      <c r="O15" s="91"/>
      <c r="P15" s="2"/>
      <c r="Q15" s="2"/>
      <c r="R15" s="2"/>
      <c r="S15" s="2"/>
    </row>
    <row r="16" spans="1:21" s="87" customFormat="1" x14ac:dyDescent="0.25">
      <c r="A16" s="2" t="str">
        <f t="shared" ca="1" si="1"/>
        <v/>
      </c>
      <c r="B16" s="2" t="s">
        <v>274</v>
      </c>
      <c r="C16" s="2"/>
      <c r="D16" s="2"/>
      <c r="E16" s="2"/>
      <c r="F16" s="116"/>
      <c r="G16" s="116"/>
      <c r="H16" s="91"/>
      <c r="I16" s="91"/>
      <c r="J16" s="91"/>
      <c r="K16" s="91"/>
      <c r="L16" s="91"/>
      <c r="M16" s="91"/>
      <c r="N16" s="91"/>
      <c r="O16" s="91"/>
      <c r="P16" s="2"/>
      <c r="Q16" s="2"/>
      <c r="R16" s="2"/>
      <c r="S16" s="2"/>
      <c r="U16" s="87" t="s">
        <v>21</v>
      </c>
    </row>
    <row r="17" spans="1:21" s="87" customFormat="1" x14ac:dyDescent="0.25">
      <c r="A17" s="2" t="str">
        <f t="shared" ca="1" si="1"/>
        <v/>
      </c>
      <c r="B17" s="2" t="s">
        <v>63</v>
      </c>
      <c r="C17" s="2" t="s">
        <v>64</v>
      </c>
      <c r="D17" s="2"/>
      <c r="E17" s="2"/>
      <c r="F17" s="116"/>
      <c r="G17" s="116"/>
      <c r="H17" s="91" t="s">
        <v>34</v>
      </c>
      <c r="I17" s="91"/>
      <c r="J17" s="91"/>
      <c r="K17" s="91"/>
      <c r="L17" s="91"/>
      <c r="M17" s="91"/>
      <c r="N17" s="91"/>
      <c r="O17" s="91"/>
      <c r="P17" s="2"/>
      <c r="Q17" s="2"/>
      <c r="R17" s="2"/>
      <c r="S17" s="2"/>
    </row>
    <row r="18" spans="1:21" s="87" customFormat="1" x14ac:dyDescent="0.25">
      <c r="A18" s="2" t="str">
        <f t="shared" ca="1" si="1"/>
        <v/>
      </c>
      <c r="B18" s="2" t="s">
        <v>65</v>
      </c>
      <c r="C18" s="2" t="s">
        <v>66</v>
      </c>
      <c r="D18" s="2"/>
      <c r="E18" s="2"/>
      <c r="F18" s="116"/>
      <c r="G18" s="116"/>
      <c r="H18" s="91" t="s">
        <v>67</v>
      </c>
      <c r="I18" s="91" t="s">
        <v>68</v>
      </c>
      <c r="J18" s="91" t="s">
        <v>69</v>
      </c>
      <c r="K18" s="91"/>
      <c r="L18" s="91"/>
      <c r="M18" s="91"/>
      <c r="N18" s="91"/>
      <c r="O18" s="91"/>
      <c r="P18" s="2"/>
      <c r="Q18" s="2"/>
      <c r="R18" s="2"/>
      <c r="S18" s="2"/>
    </row>
    <row r="19" spans="1:21" s="87" customFormat="1" x14ac:dyDescent="0.25">
      <c r="A19" s="2" t="str">
        <f t="shared" ca="1" si="1"/>
        <v/>
      </c>
      <c r="B19" s="2" t="s">
        <v>70</v>
      </c>
      <c r="C19" s="2" t="s">
        <v>71</v>
      </c>
      <c r="D19" s="2"/>
      <c r="E19" s="2"/>
      <c r="F19" s="116"/>
      <c r="G19" s="116"/>
      <c r="H19" s="91" t="s">
        <v>34</v>
      </c>
      <c r="I19" s="91" t="s">
        <v>72</v>
      </c>
      <c r="J19" s="91"/>
      <c r="K19" s="91"/>
      <c r="L19" s="91"/>
      <c r="M19" s="91"/>
      <c r="N19" s="91"/>
      <c r="O19" s="91"/>
      <c r="P19" s="2"/>
      <c r="Q19" s="2"/>
      <c r="R19" s="2"/>
      <c r="S19" s="2" t="s">
        <v>73</v>
      </c>
    </row>
    <row r="20" spans="1:21" s="87" customFormat="1" x14ac:dyDescent="0.25">
      <c r="A20" s="2" t="str">
        <f t="shared" ca="1" si="1"/>
        <v/>
      </c>
      <c r="B20" s="2" t="s">
        <v>74</v>
      </c>
      <c r="C20" s="2" t="s">
        <v>75</v>
      </c>
      <c r="D20" s="2"/>
      <c r="E20" s="2"/>
      <c r="F20" s="116"/>
      <c r="G20" s="116"/>
      <c r="H20" s="91" t="s">
        <v>34</v>
      </c>
      <c r="I20" s="91" t="s">
        <v>76</v>
      </c>
      <c r="J20" s="91"/>
      <c r="K20" s="91"/>
      <c r="L20" s="91"/>
      <c r="M20" s="91"/>
      <c r="N20" s="91"/>
      <c r="O20" s="91"/>
      <c r="P20" s="2"/>
      <c r="Q20" s="2"/>
      <c r="R20" s="2"/>
      <c r="S20" s="2"/>
    </row>
    <row r="21" spans="1:21" s="87" customFormat="1" x14ac:dyDescent="0.25">
      <c r="A21" s="2" t="str">
        <f t="shared" ca="1" si="1"/>
        <v/>
      </c>
      <c r="B21" s="2" t="s">
        <v>77</v>
      </c>
      <c r="C21" s="2" t="s">
        <v>78</v>
      </c>
      <c r="D21" s="2"/>
      <c r="E21" s="2"/>
      <c r="F21" s="116"/>
      <c r="G21" s="116"/>
      <c r="H21" s="91" t="s">
        <v>79</v>
      </c>
      <c r="I21" s="91" t="s">
        <v>80</v>
      </c>
      <c r="J21" s="91"/>
      <c r="K21" s="91"/>
      <c r="L21" s="91"/>
      <c r="M21" s="91"/>
      <c r="N21" s="91"/>
      <c r="O21" s="91"/>
      <c r="P21" s="2"/>
      <c r="Q21" s="2"/>
      <c r="R21" s="2"/>
      <c r="S21" s="2" t="s">
        <v>81</v>
      </c>
    </row>
    <row r="22" spans="1:21" s="87" customFormat="1" x14ac:dyDescent="0.25">
      <c r="A22" s="2" t="str">
        <f t="shared" ca="1" si="1"/>
        <v/>
      </c>
      <c r="B22" s="2" t="s">
        <v>82</v>
      </c>
      <c r="C22" s="2" t="s">
        <v>78</v>
      </c>
      <c r="D22" s="2"/>
      <c r="E22" s="2"/>
      <c r="F22" s="116"/>
      <c r="G22" s="116"/>
      <c r="H22" s="91" t="s">
        <v>34</v>
      </c>
      <c r="I22" s="91" t="s">
        <v>24</v>
      </c>
      <c r="J22" s="91"/>
      <c r="K22" s="91"/>
      <c r="L22" s="91"/>
      <c r="M22" s="91"/>
      <c r="N22" s="91"/>
      <c r="O22" s="91"/>
      <c r="P22" s="2"/>
      <c r="Q22" s="2"/>
      <c r="R22" s="2"/>
      <c r="S22" s="2" t="s">
        <v>83</v>
      </c>
    </row>
    <row r="23" spans="1:21" s="87" customFormat="1" x14ac:dyDescent="0.25">
      <c r="A23" s="2" t="str">
        <f t="shared" ca="1" si="1"/>
        <v>CP</v>
      </c>
      <c r="B23" s="2" t="s">
        <v>84</v>
      </c>
      <c r="C23" s="2" t="s">
        <v>85</v>
      </c>
      <c r="D23" s="2" t="s">
        <v>33</v>
      </c>
      <c r="E23" s="2"/>
      <c r="F23" s="116"/>
      <c r="G23" s="116"/>
      <c r="H23" s="91" t="s">
        <v>34</v>
      </c>
      <c r="I23" s="91" t="s">
        <v>24</v>
      </c>
      <c r="J23" s="91" t="s">
        <v>35</v>
      </c>
      <c r="K23" s="91" t="s">
        <v>36</v>
      </c>
      <c r="L23" s="91"/>
      <c r="M23" s="91"/>
      <c r="N23" s="91"/>
      <c r="O23" s="91"/>
      <c r="P23" s="2"/>
      <c r="Q23" s="2"/>
      <c r="R23" s="2"/>
      <c r="S23" s="2"/>
      <c r="T23" s="87" t="s">
        <v>37</v>
      </c>
    </row>
    <row r="24" spans="1:21" s="87" customFormat="1" x14ac:dyDescent="0.25">
      <c r="A24" s="2" t="str">
        <f t="shared" ca="1" si="1"/>
        <v>CP</v>
      </c>
      <c r="B24" s="2" t="s">
        <v>86</v>
      </c>
      <c r="C24" s="2" t="s">
        <v>87</v>
      </c>
      <c r="D24" s="2" t="s">
        <v>33</v>
      </c>
      <c r="E24" s="2"/>
      <c r="F24" s="116"/>
      <c r="G24" s="116"/>
      <c r="H24" s="91" t="s">
        <v>34</v>
      </c>
      <c r="I24" s="91" t="s">
        <v>24</v>
      </c>
      <c r="J24" s="91" t="s">
        <v>35</v>
      </c>
      <c r="K24" s="91" t="s">
        <v>36</v>
      </c>
      <c r="L24" s="91"/>
      <c r="M24" s="91"/>
      <c r="N24" s="91"/>
      <c r="O24" s="91"/>
      <c r="P24" s="2"/>
      <c r="Q24" s="2"/>
      <c r="R24" s="2"/>
      <c r="S24" s="2"/>
      <c r="T24" s="87" t="s">
        <v>37</v>
      </c>
    </row>
    <row r="25" spans="1:21" s="87" customFormat="1" x14ac:dyDescent="0.25">
      <c r="A25" s="2" t="str">
        <f t="shared" ca="1" si="1"/>
        <v/>
      </c>
      <c r="B25" s="2" t="s">
        <v>88</v>
      </c>
      <c r="C25" s="2"/>
      <c r="D25" s="2"/>
      <c r="E25" s="2"/>
      <c r="F25" s="116"/>
      <c r="G25" s="116"/>
      <c r="H25" s="91"/>
      <c r="I25" s="91"/>
      <c r="J25" s="91"/>
      <c r="K25" s="91"/>
      <c r="L25" s="91"/>
      <c r="M25" s="91"/>
      <c r="N25" s="91"/>
      <c r="O25" s="91"/>
      <c r="P25" s="2"/>
      <c r="Q25" s="2"/>
      <c r="R25" s="2"/>
      <c r="S25" s="2"/>
      <c r="U25" s="87" t="s">
        <v>20</v>
      </c>
    </row>
    <row r="26" spans="1:21" s="87" customFormat="1" x14ac:dyDescent="0.25">
      <c r="A26" s="2" t="str">
        <f t="shared" ca="1" si="1"/>
        <v/>
      </c>
      <c r="B26" s="2" t="s">
        <v>275</v>
      </c>
      <c r="C26" s="2"/>
      <c r="D26" s="2"/>
      <c r="E26" s="2"/>
      <c r="F26" s="116"/>
      <c r="G26" s="116"/>
      <c r="H26" s="91"/>
      <c r="I26" s="91"/>
      <c r="J26" s="91"/>
      <c r="K26" s="91"/>
      <c r="L26" s="91"/>
      <c r="M26" s="91"/>
      <c r="N26" s="91"/>
      <c r="O26" s="91"/>
      <c r="P26" s="2"/>
      <c r="Q26" s="2"/>
      <c r="R26" s="2"/>
      <c r="S26" s="2"/>
      <c r="U26" s="87" t="s">
        <v>21</v>
      </c>
    </row>
    <row r="27" spans="1:21" s="87" customFormat="1" x14ac:dyDescent="0.25">
      <c r="A27" s="2" t="str">
        <f t="shared" ca="1" si="1"/>
        <v/>
      </c>
      <c r="B27" s="2" t="s">
        <v>89</v>
      </c>
      <c r="C27" s="2" t="s">
        <v>90</v>
      </c>
      <c r="D27" s="2"/>
      <c r="E27" s="2"/>
      <c r="F27" s="116"/>
      <c r="G27" s="116"/>
      <c r="H27" s="91"/>
      <c r="I27" s="91"/>
      <c r="J27" s="91"/>
      <c r="K27" s="91"/>
      <c r="L27" s="91"/>
      <c r="M27" s="91"/>
      <c r="N27" s="91"/>
      <c r="O27" s="91"/>
      <c r="P27" s="2"/>
      <c r="Q27" s="2"/>
      <c r="R27" s="2"/>
      <c r="S27" s="2" t="s">
        <v>91</v>
      </c>
    </row>
    <row r="28" spans="1:21" s="87" customFormat="1" x14ac:dyDescent="0.25">
      <c r="A28" s="2" t="str">
        <f t="shared" ca="1" si="1"/>
        <v>CP</v>
      </c>
      <c r="B28" s="2" t="s">
        <v>95</v>
      </c>
      <c r="C28" s="2" t="s">
        <v>96</v>
      </c>
      <c r="D28" s="2" t="s">
        <v>33</v>
      </c>
      <c r="E28" s="2"/>
      <c r="F28" s="116"/>
      <c r="G28" s="116"/>
      <c r="H28" s="91" t="s">
        <v>34</v>
      </c>
      <c r="I28" s="91" t="s">
        <v>24</v>
      </c>
      <c r="J28" s="91" t="s">
        <v>35</v>
      </c>
      <c r="K28" s="91" t="s">
        <v>36</v>
      </c>
      <c r="L28" s="91"/>
      <c r="M28" s="91"/>
      <c r="N28" s="91"/>
      <c r="O28" s="91"/>
      <c r="P28" s="2"/>
      <c r="Q28" s="2"/>
      <c r="R28" s="2"/>
      <c r="S28" s="2"/>
      <c r="T28" s="87" t="s">
        <v>37</v>
      </c>
    </row>
    <row r="29" spans="1:21" s="87" customFormat="1" x14ac:dyDescent="0.25">
      <c r="A29" s="2" t="str">
        <f t="shared" ca="1" si="1"/>
        <v>CP</v>
      </c>
      <c r="B29" s="2" t="s">
        <v>97</v>
      </c>
      <c r="C29" s="2" t="s">
        <v>98</v>
      </c>
      <c r="D29" s="2" t="s">
        <v>99</v>
      </c>
      <c r="E29" s="2"/>
      <c r="F29" s="116"/>
      <c r="G29" s="116"/>
      <c r="H29" s="91" t="s">
        <v>34</v>
      </c>
      <c r="I29" s="91" t="s">
        <v>24</v>
      </c>
      <c r="J29" s="91" t="s">
        <v>35</v>
      </c>
      <c r="K29" s="91" t="s">
        <v>36</v>
      </c>
      <c r="L29" s="91"/>
      <c r="M29" s="91"/>
      <c r="N29" s="91"/>
      <c r="O29" s="91"/>
      <c r="P29" s="2"/>
      <c r="Q29" s="2"/>
      <c r="R29" s="2"/>
      <c r="S29" s="2"/>
      <c r="T29" s="87" t="s">
        <v>37</v>
      </c>
    </row>
    <row r="30" spans="1:21" s="87" customFormat="1" x14ac:dyDescent="0.25">
      <c r="A30" s="2" t="str">
        <f ca="1">IF($T30="CP","CP",IF($T30="NR","NR",IF($T30="OA","OA",IF($F30="","",IF($F30-NOW()&lt;0,"OD",IF($F30-NOW()&lt;15,"15",IF($F30-NOW()&lt;30,"30"," ")))))))</f>
        <v>CP</v>
      </c>
      <c r="B30" s="2" t="s">
        <v>92</v>
      </c>
      <c r="C30" s="2" t="s">
        <v>93</v>
      </c>
      <c r="D30" s="2" t="s">
        <v>94</v>
      </c>
      <c r="E30" s="2"/>
      <c r="F30" s="116"/>
      <c r="G30" s="116"/>
      <c r="H30" s="91" t="s">
        <v>34</v>
      </c>
      <c r="I30" s="91" t="s">
        <v>24</v>
      </c>
      <c r="J30" s="91" t="s">
        <v>35</v>
      </c>
      <c r="K30" s="91" t="s">
        <v>36</v>
      </c>
      <c r="L30" s="91"/>
      <c r="M30" s="91"/>
      <c r="N30" s="91"/>
      <c r="O30" s="91"/>
      <c r="P30" s="2"/>
      <c r="Q30" s="2"/>
      <c r="R30" s="2"/>
      <c r="S30" s="2"/>
      <c r="T30" s="87" t="s">
        <v>37</v>
      </c>
    </row>
    <row r="31" spans="1:21" s="87" customFormat="1" x14ac:dyDescent="0.25">
      <c r="A31" s="2" t="str">
        <f ca="1">IF($T31="CP","CP",IF($T31="NR","NR",IF($T31="OA","OA",IF($F31="","",IF($F31-NOW()&lt;0,"OD",IF($F31-NOW()&lt;15,"15",IF($F31-NOW()&lt;30,"30"," ")))))))</f>
        <v/>
      </c>
      <c r="B31" s="2" t="s">
        <v>100</v>
      </c>
      <c r="C31" s="2"/>
      <c r="D31" s="2"/>
      <c r="E31" s="2"/>
      <c r="F31" s="116"/>
      <c r="G31" s="116"/>
      <c r="H31" s="91"/>
      <c r="I31" s="91"/>
      <c r="J31" s="91"/>
      <c r="K31" s="91"/>
      <c r="L31" s="91"/>
      <c r="M31" s="91"/>
      <c r="N31" s="91"/>
      <c r="O31" s="91"/>
      <c r="P31" s="2"/>
      <c r="Q31" s="2"/>
      <c r="R31" s="2"/>
      <c r="S31" s="2"/>
      <c r="U31" s="87" t="s">
        <v>20</v>
      </c>
    </row>
    <row r="32" spans="1:21" s="87" customFormat="1" x14ac:dyDescent="0.25">
      <c r="A32" s="2" t="str">
        <f t="shared" ref="A32:A38" ca="1" si="2">IF($T32="CP","CP",IF($T32="NR","NR",IF($T32="OA","OA",IF($F32="","",IF($F32-NOW()&lt;0,"OD",IF($F32-NOW()&lt;15,"15",IF($F32-NOW()&lt;30,"30"," ")))))))</f>
        <v/>
      </c>
      <c r="B32" s="2" t="s">
        <v>101</v>
      </c>
      <c r="C32" s="2"/>
      <c r="D32" s="2"/>
      <c r="E32" s="2"/>
      <c r="F32" s="116"/>
      <c r="G32" s="116"/>
      <c r="H32" s="91"/>
      <c r="I32" s="91"/>
      <c r="J32" s="91"/>
      <c r="K32" s="91"/>
      <c r="L32" s="91"/>
      <c r="M32" s="91"/>
      <c r="N32" s="91"/>
      <c r="O32" s="91"/>
      <c r="P32" s="2"/>
      <c r="Q32" s="2"/>
      <c r="R32" s="2"/>
      <c r="S32" s="2"/>
      <c r="U32" s="87" t="s">
        <v>21</v>
      </c>
    </row>
    <row r="33" spans="1:21" s="87" customFormat="1" x14ac:dyDescent="0.25">
      <c r="A33" s="2" t="str">
        <f t="shared" ca="1" si="2"/>
        <v/>
      </c>
      <c r="B33" s="2" t="s">
        <v>102</v>
      </c>
      <c r="C33" s="2" t="s">
        <v>103</v>
      </c>
      <c r="D33" s="2"/>
      <c r="E33" s="2"/>
      <c r="F33" s="116"/>
      <c r="G33" s="116"/>
      <c r="H33" s="91"/>
      <c r="I33" s="91"/>
      <c r="J33" s="91"/>
      <c r="K33" s="91"/>
      <c r="L33" s="91"/>
      <c r="M33" s="91"/>
      <c r="N33" s="91"/>
      <c r="O33" s="91"/>
      <c r="P33" s="2"/>
      <c r="Q33" s="2"/>
      <c r="R33" s="2"/>
      <c r="S33" s="2" t="s">
        <v>104</v>
      </c>
    </row>
    <row r="34" spans="1:21" s="87" customFormat="1" x14ac:dyDescent="0.25">
      <c r="A34" s="2" t="str">
        <f t="shared" ca="1" si="2"/>
        <v/>
      </c>
      <c r="B34" s="2"/>
      <c r="C34" s="2"/>
      <c r="D34" s="2"/>
      <c r="E34" s="2"/>
      <c r="F34" s="116"/>
      <c r="G34" s="116"/>
      <c r="H34" s="91"/>
      <c r="I34" s="91"/>
      <c r="J34" s="91"/>
      <c r="K34" s="91"/>
      <c r="L34" s="91"/>
      <c r="M34" s="91"/>
      <c r="N34" s="91"/>
      <c r="O34" s="91"/>
      <c r="P34" s="2"/>
      <c r="Q34" s="2"/>
      <c r="R34" s="2"/>
      <c r="S34" s="2"/>
    </row>
    <row r="35" spans="1:21" s="87" customFormat="1" x14ac:dyDescent="0.25">
      <c r="A35" s="2" t="str">
        <f t="shared" ca="1" si="2"/>
        <v/>
      </c>
      <c r="B35" s="2" t="s">
        <v>105</v>
      </c>
      <c r="C35" s="2"/>
      <c r="D35" s="2"/>
      <c r="E35" s="2"/>
      <c r="F35" s="116"/>
      <c r="G35" s="116"/>
      <c r="H35" s="91"/>
      <c r="I35" s="91"/>
      <c r="J35" s="91"/>
      <c r="K35" s="91"/>
      <c r="L35" s="91"/>
      <c r="M35" s="91"/>
      <c r="N35" s="91"/>
      <c r="O35" s="91"/>
      <c r="P35" s="2"/>
      <c r="Q35" s="2"/>
      <c r="R35" s="2"/>
      <c r="S35" s="2"/>
      <c r="U35" s="87" t="s">
        <v>20</v>
      </c>
    </row>
    <row r="36" spans="1:21" s="87" customFormat="1" x14ac:dyDescent="0.25">
      <c r="A36" s="2" t="str">
        <f t="shared" ca="1" si="2"/>
        <v/>
      </c>
      <c r="B36" s="2"/>
      <c r="C36" s="2"/>
      <c r="D36" s="2"/>
      <c r="E36" s="2"/>
      <c r="F36" s="116"/>
      <c r="G36" s="116"/>
      <c r="H36" s="91"/>
      <c r="I36" s="91"/>
      <c r="J36" s="91"/>
      <c r="K36" s="91"/>
      <c r="L36" s="91"/>
      <c r="M36" s="91"/>
      <c r="N36" s="91"/>
      <c r="O36" s="91"/>
      <c r="P36" s="2"/>
      <c r="Q36" s="2"/>
      <c r="R36" s="2"/>
      <c r="S36" s="2"/>
    </row>
    <row r="37" spans="1:21" s="87" customFormat="1" x14ac:dyDescent="0.25">
      <c r="A37" s="2" t="str">
        <f t="shared" ca="1" si="2"/>
        <v/>
      </c>
      <c r="B37" s="2"/>
      <c r="C37" s="2"/>
      <c r="D37" s="2"/>
      <c r="E37" s="2"/>
      <c r="F37" s="116"/>
      <c r="G37" s="116"/>
      <c r="H37" s="91"/>
      <c r="I37" s="91"/>
      <c r="J37" s="91"/>
      <c r="K37" s="91"/>
      <c r="L37" s="91"/>
      <c r="M37" s="91"/>
      <c r="N37" s="91"/>
      <c r="O37" s="91"/>
      <c r="P37" s="2"/>
      <c r="Q37" s="2"/>
      <c r="R37" s="2"/>
      <c r="S37" s="2"/>
    </row>
    <row r="38" spans="1:21" s="87" customFormat="1" x14ac:dyDescent="0.25">
      <c r="A38" s="2" t="str">
        <f t="shared" ca="1" si="2"/>
        <v/>
      </c>
      <c r="B38" s="2"/>
      <c r="C38" s="2"/>
      <c r="D38" s="2"/>
      <c r="E38" s="2"/>
      <c r="F38" s="116"/>
      <c r="G38" s="116"/>
      <c r="H38" s="91"/>
      <c r="I38" s="91"/>
      <c r="J38" s="91"/>
      <c r="K38" s="91"/>
      <c r="L38" s="91"/>
      <c r="M38" s="91"/>
      <c r="N38" s="91"/>
      <c r="O38" s="91"/>
      <c r="P38" s="2"/>
      <c r="Q38" s="2"/>
      <c r="R38" s="2"/>
      <c r="S38" s="2"/>
    </row>
    <row r="39" spans="1:21" x14ac:dyDescent="0.25">
      <c r="A39" s="83"/>
      <c r="B39" s="87"/>
      <c r="C39" s="87"/>
      <c r="D39" s="83"/>
      <c r="E39" s="83"/>
      <c r="F39" s="117"/>
      <c r="G39" s="118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</row>
    <row r="40" spans="1:21" ht="15.75" thickBot="1" x14ac:dyDescent="0.3">
      <c r="A40" s="83"/>
      <c r="B40" s="87"/>
      <c r="C40" s="87"/>
      <c r="D40" s="83"/>
      <c r="E40" s="83"/>
      <c r="F40" s="118"/>
      <c r="G40" s="118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</row>
    <row r="41" spans="1:21" s="83" customFormat="1" x14ac:dyDescent="0.25">
      <c r="A41" s="141" t="s">
        <v>106</v>
      </c>
      <c r="B41" s="142"/>
      <c r="C41" s="131" t="s">
        <v>107</v>
      </c>
      <c r="D41" s="142" t="s">
        <v>108</v>
      </c>
      <c r="E41" s="143"/>
      <c r="F41" s="144"/>
      <c r="G41" s="110"/>
      <c r="P41" s="110"/>
    </row>
    <row r="42" spans="1:21" s="83" customFormat="1" x14ac:dyDescent="0.25">
      <c r="A42" s="122" t="s">
        <v>37</v>
      </c>
      <c r="B42" s="2" t="s">
        <v>109</v>
      </c>
      <c r="C42" s="13">
        <f ca="1">COUNTIF($A$2:$A$38,$A42)+COUNTIF($A$2:$A$38,$A43)</f>
        <v>12</v>
      </c>
      <c r="D42" s="135">
        <f ca="1">$C42/$C$49</f>
        <v>0.54545454545454541</v>
      </c>
      <c r="E42" s="136"/>
      <c r="F42" s="137"/>
      <c r="G42" s="128"/>
      <c r="P42" s="111"/>
    </row>
    <row r="43" spans="1:21" s="83" customFormat="1" x14ac:dyDescent="0.25">
      <c r="A43" s="123" t="s">
        <v>110</v>
      </c>
      <c r="B43" s="2" t="s">
        <v>111</v>
      </c>
      <c r="C43" s="13">
        <f ca="1">COUNTIF($A$2:$A$38,$A43)</f>
        <v>0</v>
      </c>
      <c r="D43" s="135">
        <f t="shared" ref="D43:D48" ca="1" si="3">$C43/$C$49</f>
        <v>0</v>
      </c>
      <c r="E43" s="136"/>
      <c r="F43" s="137"/>
      <c r="G43" s="128"/>
      <c r="P43" s="111"/>
    </row>
    <row r="44" spans="1:21" s="83" customFormat="1" x14ac:dyDescent="0.25">
      <c r="A44" s="124" t="s">
        <v>112</v>
      </c>
      <c r="B44" s="2" t="s">
        <v>113</v>
      </c>
      <c r="C44" s="13">
        <f ca="1">COUNTIF($A$2:$A$38,$A44)</f>
        <v>0</v>
      </c>
      <c r="D44" s="135">
        <f t="shared" ca="1" si="3"/>
        <v>0</v>
      </c>
      <c r="E44" s="136"/>
      <c r="F44" s="137"/>
      <c r="G44" s="128"/>
      <c r="P44" s="111"/>
    </row>
    <row r="45" spans="1:21" s="83" customFormat="1" x14ac:dyDescent="0.25">
      <c r="A45" s="125">
        <v>30</v>
      </c>
      <c r="B45" s="2" t="s">
        <v>114</v>
      </c>
      <c r="C45" s="13">
        <f ca="1">COUNTIF($A$2:$A$38,$A45)</f>
        <v>0</v>
      </c>
      <c r="D45" s="135">
        <f t="shared" ca="1" si="3"/>
        <v>0</v>
      </c>
      <c r="E45" s="136"/>
      <c r="F45" s="137"/>
      <c r="G45" s="128"/>
      <c r="H45" s="120"/>
      <c r="P45" s="111"/>
    </row>
    <row r="46" spans="1:21" s="83" customFormat="1" x14ac:dyDescent="0.25">
      <c r="A46" s="126">
        <v>15</v>
      </c>
      <c r="B46" s="1" t="s">
        <v>115</v>
      </c>
      <c r="C46" s="13">
        <f ca="1">COUNTIF($A$2:$A$38,$A46)</f>
        <v>0</v>
      </c>
      <c r="D46" s="135">
        <f t="shared" ca="1" si="3"/>
        <v>0</v>
      </c>
      <c r="E46" s="136"/>
      <c r="F46" s="137"/>
      <c r="G46" s="128"/>
      <c r="H46" s="120"/>
      <c r="P46" s="111"/>
    </row>
    <row r="47" spans="1:21" s="83" customFormat="1" x14ac:dyDescent="0.25">
      <c r="A47" s="127" t="s">
        <v>116</v>
      </c>
      <c r="B47" s="1" t="s">
        <v>117</v>
      </c>
      <c r="C47" s="13">
        <f ca="1">COUNTIF($A$2:$A$38,$A47)</f>
        <v>0</v>
      </c>
      <c r="D47" s="135">
        <f t="shared" ca="1" si="3"/>
        <v>0</v>
      </c>
      <c r="E47" s="136"/>
      <c r="F47" s="137"/>
      <c r="G47" s="128"/>
      <c r="H47" s="121"/>
      <c r="P47" s="111"/>
    </row>
    <row r="48" spans="1:21" s="83" customFormat="1" x14ac:dyDescent="0.25">
      <c r="A48" s="114"/>
      <c r="B48" s="1" t="s">
        <v>118</v>
      </c>
      <c r="C48" s="13">
        <f ca="1">C49-(SUM(C42,C44:C47))</f>
        <v>10</v>
      </c>
      <c r="D48" s="135">
        <f t="shared" ca="1" si="3"/>
        <v>0.45454545454545453</v>
      </c>
      <c r="E48" s="136"/>
      <c r="F48" s="137"/>
      <c r="G48" s="128"/>
      <c r="P48" s="111"/>
    </row>
    <row r="49" spans="1:16" s="83" customFormat="1" ht="19.5" thickBot="1" x14ac:dyDescent="0.35">
      <c r="A49" s="88"/>
      <c r="B49" s="89" t="s">
        <v>119</v>
      </c>
      <c r="C49" s="130">
        <f>COUNTA($C$2:$C$38)</f>
        <v>22</v>
      </c>
      <c r="D49" s="138"/>
      <c r="E49" s="139"/>
      <c r="F49" s="140"/>
      <c r="G49" s="129"/>
      <c r="P49" s="112"/>
    </row>
  </sheetData>
  <mergeCells count="10">
    <mergeCell ref="D44:F44"/>
    <mergeCell ref="D46:F46"/>
    <mergeCell ref="D48:F48"/>
    <mergeCell ref="D49:F49"/>
    <mergeCell ref="A41:B41"/>
    <mergeCell ref="D41:F41"/>
    <mergeCell ref="D42:F42"/>
    <mergeCell ref="D43:F43"/>
    <mergeCell ref="D45:F45"/>
    <mergeCell ref="D47:F47"/>
  </mergeCells>
  <conditionalFormatting sqref="F2:G38">
    <cfRule type="expression" dxfId="17" priority="3" stopIfTrue="1">
      <formula>IF($T2="CP",TRUE,FALSE)</formula>
    </cfRule>
    <cfRule type="expression" dxfId="16" priority="4" stopIfTrue="1">
      <formula>IF($T2="NR",TRUE,FALSE)</formula>
    </cfRule>
  </conditionalFormatting>
  <conditionalFormatting sqref="A2:A38">
    <cfRule type="expression" dxfId="15" priority="5" stopIfTrue="1">
      <formula>IF($T2="CP",TRUE,FALSE)</formula>
    </cfRule>
    <cfRule type="expression" dxfId="14" priority="6" stopIfTrue="1">
      <formula>IF($T2="NR",TRUE,FALSE)</formula>
    </cfRule>
    <cfRule type="expression" dxfId="13" priority="7" stopIfTrue="1">
      <formula>IF($T2="OA",TRUE,FALSE)</formula>
    </cfRule>
    <cfRule type="expression" dxfId="12" priority="12" stopIfTrue="1">
      <formula>IF($F2-NOW()&lt;0,TRUE,FALSE)</formula>
    </cfRule>
    <cfRule type="expression" dxfId="11" priority="15">
      <formula>IF($F2-NOW()&lt;15,TRUE,FALSE)</formula>
    </cfRule>
    <cfRule type="expression" dxfId="10" priority="18">
      <formula>IF($F2-NOW()&lt;30,TRUE,FALSE)</formula>
    </cfRule>
  </conditionalFormatting>
  <conditionalFormatting sqref="F2:F38">
    <cfRule type="expression" dxfId="9" priority="10" stopIfTrue="1">
      <formula>IF($F2-NOW()&lt;0,TRUE,FALSE)</formula>
    </cfRule>
    <cfRule type="expression" dxfId="8" priority="13">
      <formula>IF($F2-NOW()&lt;15,TRUE,FALSE)</formula>
    </cfRule>
    <cfRule type="expression" dxfId="7" priority="16">
      <formula>IF($F2-NOW()&lt;30,TRUE,FALSE)</formula>
    </cfRule>
  </conditionalFormatting>
  <conditionalFormatting sqref="G2:G38">
    <cfRule type="expression" dxfId="6" priority="9" stopIfTrue="1">
      <formula>IF($G2="",TRUE,FALSE)</formula>
    </cfRule>
    <cfRule type="expression" dxfId="5" priority="11" stopIfTrue="1">
      <formula>IF($G2-NOW()&lt;0,TRUE,FALSE)</formula>
    </cfRule>
    <cfRule type="expression" dxfId="4" priority="14">
      <formula>IF($G2-NOW()&lt;15,TRUE,FALSE)</formula>
    </cfRule>
    <cfRule type="expression" dxfId="3" priority="17">
      <formula>IF($G2-NOW()&lt;30,TRUE,FALSE)</formula>
    </cfRule>
  </conditionalFormatting>
  <conditionalFormatting sqref="F2:F38 A2:A38">
    <cfRule type="expression" dxfId="2" priority="8" stopIfTrue="1">
      <formula>IF($F2="",TRUE,FALSE)</formula>
    </cfRule>
  </conditionalFormatting>
  <conditionalFormatting sqref="A2:S38">
    <cfRule type="expression" dxfId="1" priority="1" stopIfTrue="1">
      <formula>IF($U2="SH",TRUE,FALSE)</formula>
    </cfRule>
    <cfRule type="expression" dxfId="0" priority="2" stopIfTrue="1">
      <formula>IF($U2="SS",TRUE,FALSE)</formula>
    </cfRule>
  </conditionalFormatting>
  <pageMargins left="0.25" right="0.25" top="0.75" bottom="0.75" header="0.3" footer="0.3"/>
  <pageSetup paperSize="17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0</v>
      </c>
      <c r="C1" s="8" t="s">
        <v>120</v>
      </c>
      <c r="D1" s="8" t="s">
        <v>121</v>
      </c>
      <c r="E1" s="8" t="s">
        <v>122</v>
      </c>
      <c r="F1" s="13" t="s">
        <v>5</v>
      </c>
      <c r="G1" s="13" t="s">
        <v>6</v>
      </c>
      <c r="H1" s="8" t="s">
        <v>7</v>
      </c>
      <c r="I1" s="13" t="s">
        <v>8</v>
      </c>
      <c r="J1" s="13" t="s">
        <v>123</v>
      </c>
      <c r="K1" s="56" t="s">
        <v>124</v>
      </c>
      <c r="L1" s="12" t="s">
        <v>125</v>
      </c>
      <c r="M1" s="12" t="s">
        <v>126</v>
      </c>
      <c r="N1" s="13" t="s">
        <v>15</v>
      </c>
    </row>
    <row r="2" spans="1:14" ht="15.75" x14ac:dyDescent="0.25">
      <c r="A2" s="11"/>
      <c r="B2" s="79"/>
      <c r="C2" s="80"/>
      <c r="D2" s="80"/>
      <c r="E2" s="80"/>
      <c r="F2" s="81"/>
      <c r="G2" s="81"/>
      <c r="H2" s="81"/>
      <c r="I2" s="81"/>
      <c r="J2" s="81"/>
      <c r="K2" s="81"/>
      <c r="L2" s="82"/>
      <c r="M2" s="81"/>
      <c r="N2" s="80"/>
    </row>
    <row r="3" spans="1:14" x14ac:dyDescent="0.25">
      <c r="A3" s="2"/>
      <c r="B3" s="2"/>
      <c r="C3" s="2"/>
      <c r="D3" s="2"/>
      <c r="E3" s="2"/>
      <c r="F3" s="64"/>
      <c r="G3" s="64"/>
      <c r="H3" s="64"/>
      <c r="I3" s="64"/>
      <c r="J3" s="94"/>
      <c r="K3" s="2"/>
      <c r="L3" s="2"/>
      <c r="M3" s="2"/>
      <c r="N3" s="2"/>
    </row>
    <row r="4" spans="1:14" x14ac:dyDescent="0.25">
      <c r="A4" s="2"/>
      <c r="B4" s="93"/>
      <c r="C4" s="2"/>
      <c r="D4" s="2"/>
      <c r="E4" s="2"/>
      <c r="F4" s="64"/>
      <c r="G4" s="64"/>
      <c r="H4" s="64"/>
      <c r="I4" s="3"/>
      <c r="J4" s="92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4"/>
      <c r="G5" s="64"/>
      <c r="H5" s="64"/>
      <c r="I5" s="3"/>
      <c r="J5" s="9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4"/>
      <c r="G6" s="64"/>
      <c r="H6" s="64"/>
      <c r="I6" s="3"/>
      <c r="J6" s="9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4"/>
      <c r="G7" s="64"/>
      <c r="H7" s="64"/>
      <c r="I7" s="3"/>
      <c r="J7" s="92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4"/>
      <c r="G8" s="64"/>
      <c r="H8" s="64"/>
      <c r="I8" s="3"/>
      <c r="J8" s="86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4"/>
      <c r="G9" s="64"/>
      <c r="H9" s="64"/>
      <c r="I9" s="3"/>
      <c r="J9" s="86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4"/>
      <c r="G10" s="64"/>
      <c r="H10" s="64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4"/>
      <c r="G11" s="64"/>
      <c r="H11" s="64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4"/>
      <c r="G12" s="64"/>
      <c r="H12" s="64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4"/>
      <c r="G13" s="64"/>
      <c r="H13" s="64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4"/>
      <c r="G14" s="64"/>
      <c r="H14" s="64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4"/>
      <c r="G15" s="64"/>
      <c r="H15" s="64"/>
      <c r="I15" s="3"/>
      <c r="J15" s="86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4"/>
      <c r="G16" s="64"/>
      <c r="H16" s="64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4"/>
      <c r="G17" s="64"/>
      <c r="H17" s="64"/>
      <c r="I17" s="3"/>
      <c r="J17" s="86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4"/>
      <c r="G18" s="64"/>
      <c r="H18" s="64"/>
      <c r="I18" s="3"/>
      <c r="J18" s="86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4"/>
      <c r="G19" s="64"/>
      <c r="H19" s="64"/>
      <c r="I19" s="3"/>
      <c r="J19" s="86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4"/>
      <c r="G20" s="64"/>
      <c r="H20" s="64"/>
      <c r="I20" s="3"/>
      <c r="J20" s="86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4"/>
      <c r="G21" s="64"/>
      <c r="H21" s="64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4"/>
      <c r="G22" s="64"/>
      <c r="H22" s="64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4"/>
      <c r="G23" s="64"/>
      <c r="H23" s="64"/>
      <c r="I23" s="3"/>
      <c r="J23" s="86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4"/>
      <c r="G24" s="64"/>
      <c r="H24" s="64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4"/>
      <c r="G25" s="64"/>
      <c r="H25" s="64"/>
      <c r="I25" s="3"/>
      <c r="J25" s="86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4"/>
      <c r="G26" s="64"/>
      <c r="H26" s="64"/>
      <c r="I26" s="3"/>
      <c r="J26" s="86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4"/>
      <c r="G27" s="64"/>
      <c r="H27" s="64"/>
      <c r="I27" s="3"/>
      <c r="J27" s="86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4"/>
      <c r="G28" s="64"/>
      <c r="H28" s="64"/>
      <c r="I28" s="64"/>
      <c r="J28" s="94"/>
      <c r="K28" s="85"/>
      <c r="L28" s="84"/>
      <c r="M28" s="2"/>
      <c r="N28" s="2"/>
    </row>
    <row r="29" spans="1:14" x14ac:dyDescent="0.25">
      <c r="A29" s="2"/>
      <c r="B29" s="2"/>
      <c r="C29" s="2"/>
      <c r="D29" s="2"/>
      <c r="E29" s="2"/>
      <c r="F29" s="64"/>
      <c r="G29" s="64"/>
      <c r="H29" s="64"/>
      <c r="I29" s="3"/>
      <c r="J29" s="86"/>
      <c r="K29" s="85"/>
      <c r="L29" s="84"/>
      <c r="M29" s="2"/>
      <c r="N29" s="2"/>
    </row>
    <row r="30" spans="1:14" x14ac:dyDescent="0.25">
      <c r="A30" s="2"/>
      <c r="B30" s="2"/>
      <c r="C30" s="2"/>
      <c r="D30" s="2"/>
      <c r="E30" s="2"/>
      <c r="F30" s="64"/>
      <c r="G30" s="64"/>
      <c r="H30" s="64"/>
      <c r="I30" s="3"/>
      <c r="J30" s="86"/>
      <c r="K30" s="85"/>
      <c r="L30" s="84"/>
      <c r="M30" s="2"/>
      <c r="N30" s="2"/>
    </row>
    <row r="31" spans="1:14" x14ac:dyDescent="0.25">
      <c r="A31" s="2"/>
      <c r="B31" s="2"/>
      <c r="C31" s="2"/>
      <c r="D31" s="2"/>
      <c r="E31" s="2"/>
      <c r="F31" s="64"/>
      <c r="G31" s="64"/>
      <c r="H31" s="64"/>
      <c r="I31" s="64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4"/>
      <c r="G32" s="64"/>
      <c r="H32" s="64"/>
      <c r="I32" s="3"/>
      <c r="J32" s="86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4"/>
      <c r="G33" s="64"/>
      <c r="H33" s="64"/>
      <c r="I33" s="3"/>
      <c r="J33" s="86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4"/>
      <c r="G34" s="64"/>
      <c r="H34" s="64"/>
      <c r="I34" s="3"/>
      <c r="J34" s="86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4"/>
      <c r="G35" s="64"/>
      <c r="H35" s="64"/>
      <c r="I35" s="3"/>
      <c r="J35" s="86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4"/>
      <c r="G36" s="64"/>
      <c r="H36" s="64"/>
      <c r="I36" s="3"/>
      <c r="J36" s="86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4"/>
      <c r="G37" s="64"/>
      <c r="H37" s="64"/>
      <c r="I37" s="3"/>
      <c r="J37" s="86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4"/>
      <c r="G38" s="64"/>
      <c r="H38" s="64"/>
      <c r="I38" s="3"/>
      <c r="J38" s="86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4"/>
      <c r="G39" s="64"/>
      <c r="H39" s="64"/>
      <c r="I39" s="3"/>
      <c r="J39" s="86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4"/>
      <c r="G40" s="64"/>
      <c r="H40" s="64"/>
      <c r="I40" s="3"/>
      <c r="J40" s="86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4"/>
      <c r="G41" s="64"/>
      <c r="H41" s="64"/>
      <c r="I41" s="3"/>
      <c r="J41" s="86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4"/>
      <c r="G42" s="64"/>
      <c r="H42" s="64"/>
      <c r="I42" s="3"/>
      <c r="J42" s="86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4"/>
      <c r="G43" s="64"/>
      <c r="H43" s="64"/>
      <c r="I43" s="3"/>
      <c r="J43" s="86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4"/>
      <c r="G44" s="64"/>
      <c r="H44" s="64"/>
      <c r="I44" s="3"/>
      <c r="J44" s="86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4"/>
      <c r="G45" s="64"/>
      <c r="H45" s="64"/>
      <c r="I45" s="3"/>
      <c r="J45" s="86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4"/>
      <c r="G46" s="64"/>
      <c r="H46" s="64"/>
      <c r="I46" s="3"/>
      <c r="J46" s="86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4"/>
      <c r="G47" s="64"/>
      <c r="H47" s="64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95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0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0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45"/>
      <c r="L55" s="146"/>
      <c r="M55" s="149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47"/>
      <c r="L56" s="148"/>
      <c r="M56" s="150"/>
      <c r="N56" s="1"/>
    </row>
  </sheetData>
  <autoFilter ref="A1:N1">
    <filterColumn colId="0">
      <colorFilter dxfId="18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3" customWidth="1"/>
    <col min="2" max="2" width="30.7109375" style="103" bestFit="1" customWidth="1"/>
    <col min="3" max="3" width="12.140625" style="109" bestFit="1" customWidth="1"/>
    <col min="4" max="4" width="9.85546875" style="109" bestFit="1" customWidth="1"/>
    <col min="5" max="5" width="12.140625" style="109" bestFit="1" customWidth="1"/>
    <col min="6" max="6" width="11.7109375" style="109" bestFit="1" customWidth="1"/>
    <col min="7" max="7" width="10.140625" style="109" bestFit="1" customWidth="1"/>
    <col min="8" max="8" width="12.5703125" style="109" bestFit="1" customWidth="1"/>
    <col min="9" max="9" width="79.140625" style="103" customWidth="1"/>
    <col min="10" max="16384" width="9.140625" style="103"/>
  </cols>
  <sheetData>
    <row r="1" spans="1:9" s="102" customFormat="1" ht="15.75" x14ac:dyDescent="0.25">
      <c r="A1" s="23" t="s">
        <v>127</v>
      </c>
      <c r="B1" s="23" t="s">
        <v>128</v>
      </c>
      <c r="C1" s="23" t="s">
        <v>129</v>
      </c>
      <c r="D1" s="23" t="s">
        <v>5</v>
      </c>
      <c r="E1" s="23" t="s">
        <v>6</v>
      </c>
      <c r="F1" s="25" t="s">
        <v>130</v>
      </c>
      <c r="G1" s="26" t="s">
        <v>131</v>
      </c>
      <c r="H1" s="26" t="s">
        <v>132</v>
      </c>
      <c r="I1" s="96" t="s">
        <v>133</v>
      </c>
    </row>
    <row r="2" spans="1:9" s="102" customFormat="1" ht="15.75" x14ac:dyDescent="0.25">
      <c r="A2" s="20" t="s">
        <v>134</v>
      </c>
      <c r="B2" s="20"/>
      <c r="C2" s="27"/>
      <c r="D2" s="28"/>
      <c r="E2" s="28"/>
      <c r="F2" s="28"/>
      <c r="G2" s="29"/>
      <c r="H2" s="30"/>
      <c r="I2" s="97"/>
    </row>
    <row r="3" spans="1:9" s="102" customFormat="1" ht="15.75" x14ac:dyDescent="0.25">
      <c r="A3" s="23"/>
      <c r="B3" s="23"/>
      <c r="C3" s="23"/>
      <c r="D3" s="23"/>
      <c r="E3" s="23"/>
      <c r="F3" s="25"/>
      <c r="G3" s="26"/>
      <c r="H3" s="26"/>
      <c r="I3" s="98"/>
    </row>
    <row r="4" spans="1:9" x14ac:dyDescent="0.25">
      <c r="A4" s="20" t="s">
        <v>135</v>
      </c>
      <c r="B4" s="20"/>
      <c r="C4" s="27"/>
      <c r="D4" s="28"/>
      <c r="E4" s="28"/>
      <c r="F4" s="28"/>
      <c r="G4" s="29"/>
      <c r="H4" s="30"/>
      <c r="I4" s="99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0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0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0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0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0"/>
    </row>
    <row r="10" spans="1:9" x14ac:dyDescent="0.25">
      <c r="A10" s="20" t="s">
        <v>136</v>
      </c>
      <c r="B10" s="20"/>
      <c r="C10" s="27"/>
      <c r="D10" s="28"/>
      <c r="E10" s="28"/>
      <c r="F10" s="28"/>
      <c r="G10" s="29"/>
      <c r="H10" s="30"/>
      <c r="I10" s="99"/>
    </row>
    <row r="11" spans="1:9" s="104" customFormat="1" x14ac:dyDescent="0.25">
      <c r="A11" s="74"/>
      <c r="B11" s="75"/>
      <c r="C11" s="76"/>
      <c r="D11" s="76"/>
      <c r="E11" s="76"/>
      <c r="F11" s="76"/>
      <c r="G11" s="77"/>
      <c r="H11" s="78"/>
      <c r="I11" s="101"/>
    </row>
    <row r="12" spans="1:9" s="104" customFormat="1" x14ac:dyDescent="0.25">
      <c r="A12" s="74"/>
      <c r="B12" s="75"/>
      <c r="C12" s="76"/>
      <c r="D12" s="76"/>
      <c r="E12" s="76"/>
      <c r="F12" s="76"/>
      <c r="G12" s="77"/>
      <c r="H12" s="78"/>
      <c r="I12" s="101"/>
    </row>
    <row r="13" spans="1:9" s="104" customFormat="1" x14ac:dyDescent="0.25">
      <c r="A13" s="74"/>
      <c r="B13" s="75"/>
      <c r="C13" s="76"/>
      <c r="D13" s="76"/>
      <c r="E13" s="76"/>
      <c r="F13" s="76"/>
      <c r="G13" s="77"/>
      <c r="H13" s="76"/>
      <c r="I13" s="101"/>
    </row>
    <row r="14" spans="1:9" s="104" customFormat="1" x14ac:dyDescent="0.25">
      <c r="A14" s="74"/>
      <c r="B14" s="75"/>
      <c r="C14" s="76"/>
      <c r="D14" s="76"/>
      <c r="E14" s="76"/>
      <c r="F14" s="76"/>
      <c r="G14" s="77"/>
      <c r="H14" s="76"/>
      <c r="I14" s="101"/>
    </row>
    <row r="15" spans="1:9" s="104" customFormat="1" x14ac:dyDescent="0.25">
      <c r="A15" s="74"/>
      <c r="B15" s="75"/>
      <c r="C15" s="76"/>
      <c r="D15" s="76"/>
      <c r="E15" s="76"/>
      <c r="F15" s="76"/>
      <c r="G15" s="77"/>
      <c r="H15" s="76"/>
      <c r="I15" s="101"/>
    </row>
    <row r="16" spans="1:9" s="104" customFormat="1" x14ac:dyDescent="0.25">
      <c r="A16" s="74"/>
      <c r="B16" s="75"/>
      <c r="C16" s="76"/>
      <c r="D16" s="76"/>
      <c r="E16" s="76"/>
      <c r="F16" s="76"/>
      <c r="G16" s="77"/>
      <c r="H16" s="76"/>
      <c r="I16" s="101"/>
    </row>
    <row r="17" spans="1:9" s="104" customFormat="1" x14ac:dyDescent="0.25">
      <c r="A17" s="74"/>
      <c r="B17" s="75"/>
      <c r="C17" s="76"/>
      <c r="D17" s="76"/>
      <c r="E17" s="76"/>
      <c r="F17" s="76"/>
      <c r="G17" s="77"/>
      <c r="H17" s="76"/>
      <c r="I17" s="101"/>
    </row>
    <row r="18" spans="1:9" s="104" customFormat="1" x14ac:dyDescent="0.25">
      <c r="A18" s="74"/>
      <c r="B18" s="75"/>
      <c r="C18" s="76"/>
      <c r="D18" s="76"/>
      <c r="E18" s="76"/>
      <c r="F18" s="76"/>
      <c r="G18" s="77"/>
      <c r="H18" s="76"/>
      <c r="I18" s="101"/>
    </row>
    <row r="19" spans="1:9" s="104" customFormat="1" x14ac:dyDescent="0.25">
      <c r="A19" s="74"/>
      <c r="B19" s="75"/>
      <c r="C19" s="76"/>
      <c r="D19" s="76"/>
      <c r="E19" s="76"/>
      <c r="F19" s="76"/>
      <c r="G19" s="77"/>
      <c r="H19" s="76"/>
      <c r="I19" s="101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0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0"/>
    </row>
    <row r="22" spans="1:9" x14ac:dyDescent="0.25">
      <c r="A22" s="20" t="s">
        <v>137</v>
      </c>
      <c r="B22" s="20"/>
      <c r="C22" s="27"/>
      <c r="D22" s="28"/>
      <c r="E22" s="28"/>
      <c r="F22" s="28"/>
      <c r="G22" s="29"/>
      <c r="H22" s="30"/>
      <c r="I22" s="99"/>
    </row>
    <row r="23" spans="1:9" s="105" customFormat="1" x14ac:dyDescent="0.25">
      <c r="A23" s="75"/>
      <c r="B23" s="75"/>
      <c r="C23" s="76"/>
      <c r="D23" s="76"/>
      <c r="E23" s="76"/>
      <c r="F23" s="76"/>
      <c r="G23" s="77"/>
      <c r="H23" s="76"/>
      <c r="I23" s="101"/>
    </row>
    <row r="24" spans="1:9" s="105" customFormat="1" x14ac:dyDescent="0.25">
      <c r="A24" s="75"/>
      <c r="B24" s="75"/>
      <c r="C24" s="76"/>
      <c r="D24" s="76"/>
      <c r="E24" s="76"/>
      <c r="F24" s="76"/>
      <c r="G24" s="77"/>
      <c r="H24" s="76"/>
      <c r="I24" s="101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0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0"/>
    </row>
    <row r="27" spans="1:9" x14ac:dyDescent="0.25">
      <c r="A27" s="20" t="s">
        <v>138</v>
      </c>
      <c r="B27" s="20"/>
      <c r="C27" s="27"/>
      <c r="D27" s="28"/>
      <c r="E27" s="28"/>
      <c r="F27" s="28"/>
      <c r="G27" s="29"/>
      <c r="H27" s="30"/>
      <c r="I27" s="99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0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0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0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0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0"/>
    </row>
    <row r="33" spans="1:9" x14ac:dyDescent="0.25">
      <c r="A33" s="20" t="s">
        <v>139</v>
      </c>
      <c r="B33" s="20"/>
      <c r="C33" s="27"/>
      <c r="D33" s="28"/>
      <c r="E33" s="28"/>
      <c r="F33" s="28"/>
      <c r="G33" s="29"/>
      <c r="H33" s="30"/>
      <c r="I33" s="99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0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0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0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0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0"/>
    </row>
    <row r="39" spans="1:9" x14ac:dyDescent="0.25">
      <c r="A39" s="20" t="s">
        <v>140</v>
      </c>
      <c r="B39" s="20"/>
      <c r="C39" s="27"/>
      <c r="D39" s="28"/>
      <c r="E39" s="28"/>
      <c r="F39" s="28"/>
      <c r="G39" s="29"/>
      <c r="H39" s="30"/>
      <c r="I39" s="99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0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0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0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0"/>
    </row>
    <row r="44" spans="1:9" x14ac:dyDescent="0.25">
      <c r="A44" s="20" t="s">
        <v>141</v>
      </c>
      <c r="B44" s="20"/>
      <c r="C44" s="27"/>
      <c r="D44" s="28"/>
      <c r="E44" s="28"/>
      <c r="F44" s="28"/>
      <c r="G44" s="29"/>
      <c r="H44" s="30"/>
      <c r="I44" s="99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0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0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0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0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0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0"/>
    </row>
    <row r="51" spans="1:9" x14ac:dyDescent="0.25">
      <c r="A51" s="106"/>
      <c r="B51" s="106"/>
      <c r="C51" s="107"/>
      <c r="D51" s="107"/>
      <c r="E51" s="107"/>
      <c r="F51" s="107"/>
      <c r="G51" s="107"/>
      <c r="H51" s="107"/>
      <c r="I51" s="10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0</v>
      </c>
      <c r="C1" s="8" t="s">
        <v>120</v>
      </c>
      <c r="D1" s="8" t="s">
        <v>142</v>
      </c>
      <c r="E1" s="8" t="s">
        <v>143</v>
      </c>
      <c r="F1" s="8" t="s">
        <v>144</v>
      </c>
      <c r="G1" s="13" t="s">
        <v>2</v>
      </c>
      <c r="H1" s="13" t="s">
        <v>5</v>
      </c>
      <c r="I1" s="13" t="s">
        <v>6</v>
      </c>
      <c r="J1" s="8" t="s">
        <v>7</v>
      </c>
      <c r="K1" s="13" t="s">
        <v>8</v>
      </c>
      <c r="L1" s="13" t="s">
        <v>131</v>
      </c>
      <c r="M1" s="56" t="s">
        <v>124</v>
      </c>
      <c r="N1" s="12" t="s">
        <v>125</v>
      </c>
      <c r="O1" s="12" t="s">
        <v>126</v>
      </c>
      <c r="P1" s="12" t="s">
        <v>145</v>
      </c>
      <c r="Q1" s="13" t="s">
        <v>15</v>
      </c>
    </row>
    <row r="2" spans="1:18" ht="15.75" x14ac:dyDescent="0.25">
      <c r="A2" s="11"/>
      <c r="B2" s="132" t="s">
        <v>146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133" t="s">
        <v>147</v>
      </c>
      <c r="C3" s="133"/>
      <c r="D3" s="133"/>
      <c r="E3" s="133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133"/>
      <c r="R3" s="47"/>
    </row>
    <row r="4" spans="1:18" s="62" customFormat="1" x14ac:dyDescent="0.25">
      <c r="B4" s="62" t="s">
        <v>148</v>
      </c>
      <c r="C4" s="62" t="s">
        <v>149</v>
      </c>
      <c r="F4" s="63"/>
      <c r="G4" s="64" t="s">
        <v>33</v>
      </c>
      <c r="H4" s="65"/>
      <c r="I4" s="65"/>
      <c r="J4" s="65"/>
      <c r="L4" s="66"/>
      <c r="M4" s="38"/>
      <c r="N4" s="67"/>
      <c r="O4" s="67"/>
      <c r="P4" s="67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68"/>
      <c r="O5" s="36"/>
      <c r="P5" s="36"/>
      <c r="R5" s="62"/>
    </row>
    <row r="6" spans="1:18" ht="15.75" x14ac:dyDescent="0.25">
      <c r="A6" s="7"/>
      <c r="B6" s="134" t="s">
        <v>150</v>
      </c>
      <c r="C6" s="134"/>
      <c r="D6" s="134"/>
      <c r="E6" s="134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134"/>
      <c r="R6" s="51"/>
    </row>
    <row r="7" spans="1:18" x14ac:dyDescent="0.25">
      <c r="B7" s="1" t="s">
        <v>151</v>
      </c>
      <c r="C7" s="1" t="s">
        <v>152</v>
      </c>
      <c r="G7" s="9" t="s">
        <v>33</v>
      </c>
      <c r="R7" s="2"/>
    </row>
    <row r="8" spans="1:18" x14ac:dyDescent="0.25">
      <c r="B8" s="1" t="s">
        <v>153</v>
      </c>
      <c r="C8" s="1" t="s">
        <v>154</v>
      </c>
      <c r="G8" s="9" t="s">
        <v>33</v>
      </c>
      <c r="R8" s="2"/>
    </row>
    <row r="9" spans="1:18" x14ac:dyDescent="0.25">
      <c r="B9" s="1" t="s">
        <v>155</v>
      </c>
      <c r="C9" s="1" t="s">
        <v>156</v>
      </c>
      <c r="G9" s="9" t="s">
        <v>33</v>
      </c>
      <c r="R9" s="2"/>
    </row>
    <row r="10" spans="1:18" x14ac:dyDescent="0.25">
      <c r="R10" s="2"/>
    </row>
    <row r="11" spans="1:18" ht="15.75" x14ac:dyDescent="0.25">
      <c r="A11" s="5"/>
      <c r="B11" s="133" t="s">
        <v>157</v>
      </c>
      <c r="C11" s="133"/>
      <c r="D11" s="133"/>
      <c r="E11" s="133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133"/>
      <c r="R11" s="47"/>
    </row>
    <row r="12" spans="1:18" s="35" customFormat="1" ht="30" x14ac:dyDescent="0.25">
      <c r="A12" s="73"/>
      <c r="B12" s="35" t="s">
        <v>158</v>
      </c>
      <c r="C12" s="35" t="s">
        <v>159</v>
      </c>
      <c r="E12" s="33"/>
      <c r="F12" s="33"/>
      <c r="G12" s="36" t="s">
        <v>33</v>
      </c>
      <c r="H12" s="36" t="s">
        <v>160</v>
      </c>
      <c r="I12" s="36" t="s">
        <v>161</v>
      </c>
      <c r="J12" s="36" t="s">
        <v>162</v>
      </c>
      <c r="K12" s="36" t="s">
        <v>163</v>
      </c>
      <c r="L12" s="72">
        <v>43832</v>
      </c>
      <c r="M12" s="70"/>
      <c r="N12" s="71" t="s">
        <v>164</v>
      </c>
      <c r="O12" s="70"/>
      <c r="P12" s="36"/>
      <c r="R12" s="62"/>
    </row>
    <row r="13" spans="1:18" s="35" customFormat="1" x14ac:dyDescent="0.25">
      <c r="A13" s="69"/>
      <c r="E13" s="33"/>
      <c r="F13" s="33"/>
      <c r="G13" s="36"/>
      <c r="H13" s="36"/>
      <c r="I13" s="36"/>
      <c r="J13" s="36"/>
      <c r="K13" s="36"/>
      <c r="L13" s="70"/>
      <c r="M13" s="70"/>
      <c r="N13" s="71"/>
      <c r="O13" s="70"/>
      <c r="P13" s="36"/>
      <c r="R13" s="62"/>
    </row>
    <row r="14" spans="1:18" ht="15.75" x14ac:dyDescent="0.25">
      <c r="A14" s="11"/>
      <c r="B14" s="132" t="s">
        <v>165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133" t="s">
        <v>147</v>
      </c>
      <c r="C15" s="133"/>
      <c r="D15" s="133"/>
      <c r="E15" s="133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133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134" t="s">
        <v>150</v>
      </c>
      <c r="C18" s="134"/>
      <c r="D18" s="134"/>
      <c r="E18" s="134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134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133" t="s">
        <v>157</v>
      </c>
      <c r="C21" s="133"/>
      <c r="D21" s="133"/>
      <c r="E21" s="133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133"/>
      <c r="R21" s="47"/>
    </row>
    <row r="22" spans="1:18" x14ac:dyDescent="0.25">
      <c r="R22" s="2"/>
    </row>
    <row r="23" spans="1:18" ht="15.75" x14ac:dyDescent="0.25">
      <c r="A23" s="6"/>
      <c r="B23" s="151" t="s">
        <v>166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</row>
    <row r="24" spans="1:18" ht="15.75" x14ac:dyDescent="0.25">
      <c r="A24" s="5"/>
      <c r="B24" s="52" t="s">
        <v>147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150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167</v>
      </c>
      <c r="C32" s="1" t="s">
        <v>168</v>
      </c>
      <c r="F32" s="1"/>
      <c r="G32" s="9" t="s">
        <v>33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169</v>
      </c>
      <c r="C33" s="1" t="s">
        <v>170</v>
      </c>
      <c r="G33" s="9" t="s">
        <v>33</v>
      </c>
    </row>
    <row r="34" spans="1:17" x14ac:dyDescent="0.25">
      <c r="B34" s="2" t="s">
        <v>171</v>
      </c>
      <c r="C34" s="2" t="s">
        <v>172</v>
      </c>
      <c r="D34" s="2"/>
      <c r="E34" s="2"/>
      <c r="F34" s="4"/>
      <c r="G34" s="9" t="s">
        <v>33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157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51" t="s">
        <v>173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</row>
    <row r="43" spans="1:17" ht="15.75" x14ac:dyDescent="0.25">
      <c r="A43" s="5"/>
      <c r="B43" s="52" t="s">
        <v>147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174</v>
      </c>
      <c r="C44" s="1" t="s">
        <v>175</v>
      </c>
      <c r="E44" s="18" t="s">
        <v>176</v>
      </c>
      <c r="F44" s="1"/>
      <c r="G44" s="9" t="s">
        <v>33</v>
      </c>
      <c r="H44" s="1"/>
      <c r="I44" s="1"/>
      <c r="J44" s="1"/>
      <c r="K44" s="1" t="s">
        <v>177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178</v>
      </c>
      <c r="C45" s="1" t="s">
        <v>179</v>
      </c>
      <c r="D45" s="1" t="s">
        <v>180</v>
      </c>
      <c r="E45" s="34" t="s">
        <v>181</v>
      </c>
      <c r="F45" s="1"/>
      <c r="G45" s="9" t="s">
        <v>33</v>
      </c>
      <c r="H45" s="1"/>
      <c r="I45" s="1"/>
      <c r="J45" s="1"/>
      <c r="K45" s="1" t="s">
        <v>177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182</v>
      </c>
      <c r="C46" s="1" t="s">
        <v>183</v>
      </c>
      <c r="F46" s="1"/>
      <c r="G46" s="9" t="s">
        <v>33</v>
      </c>
      <c r="H46" s="1"/>
      <c r="I46" s="1"/>
      <c r="J46" s="1"/>
      <c r="K46" s="1" t="s">
        <v>177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184</v>
      </c>
      <c r="D47" s="1" t="s">
        <v>185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150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186</v>
      </c>
      <c r="C50" s="1" t="s">
        <v>187</v>
      </c>
      <c r="F50" s="1"/>
      <c r="G50" s="9" t="s">
        <v>33</v>
      </c>
      <c r="H50" s="1"/>
      <c r="I50" s="1"/>
      <c r="J50" s="1"/>
      <c r="K50" s="1" t="s">
        <v>177</v>
      </c>
      <c r="L50" s="32">
        <v>43952</v>
      </c>
      <c r="M50" s="1"/>
      <c r="N50" s="1"/>
      <c r="O50" s="1"/>
      <c r="P50" s="1"/>
    </row>
    <row r="51" spans="1:17" x14ac:dyDescent="0.25">
      <c r="B51" s="1" t="s">
        <v>188</v>
      </c>
      <c r="C51" s="1" t="s">
        <v>189</v>
      </c>
      <c r="E51" s="18" t="s">
        <v>190</v>
      </c>
      <c r="F51" s="1"/>
      <c r="G51" s="9" t="s">
        <v>33</v>
      </c>
      <c r="H51" s="1"/>
      <c r="I51" s="1"/>
      <c r="J51" s="1"/>
      <c r="K51" s="1" t="s">
        <v>177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157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191</v>
      </c>
      <c r="C55" s="1" t="s">
        <v>192</v>
      </c>
      <c r="D55" s="1" t="s">
        <v>185</v>
      </c>
      <c r="E55" s="19" t="s">
        <v>193</v>
      </c>
      <c r="F55" s="1"/>
      <c r="G55" s="9" t="s">
        <v>33</v>
      </c>
      <c r="H55" s="1"/>
      <c r="I55" s="1"/>
      <c r="J55" s="1"/>
      <c r="K55" s="1" t="s">
        <v>194</v>
      </c>
      <c r="L55" s="32">
        <v>44105</v>
      </c>
      <c r="M55" s="1"/>
      <c r="N55" s="1"/>
      <c r="O55" s="1"/>
      <c r="P55" s="1"/>
    </row>
    <row r="56" spans="1:17" x14ac:dyDescent="0.25">
      <c r="B56" s="1" t="s">
        <v>195</v>
      </c>
      <c r="C56" s="1" t="s">
        <v>196</v>
      </c>
      <c r="D56" s="1" t="s">
        <v>197</v>
      </c>
      <c r="E56" s="19" t="s">
        <v>198</v>
      </c>
      <c r="F56" s="1"/>
      <c r="G56" s="9" t="s">
        <v>33</v>
      </c>
      <c r="H56" s="1"/>
      <c r="I56" s="1"/>
      <c r="J56" s="1"/>
      <c r="K56" s="1" t="s">
        <v>194</v>
      </c>
      <c r="L56" s="32">
        <v>44013</v>
      </c>
      <c r="M56" s="1"/>
      <c r="N56" s="1"/>
      <c r="O56" s="1"/>
      <c r="P56" s="1"/>
    </row>
    <row r="57" spans="1:17" x14ac:dyDescent="0.25">
      <c r="B57" s="2" t="s">
        <v>199</v>
      </c>
      <c r="C57" s="2" t="s">
        <v>200</v>
      </c>
      <c r="E57" s="18" t="s">
        <v>201</v>
      </c>
      <c r="F57" s="2"/>
      <c r="G57" s="9" t="s">
        <v>33</v>
      </c>
      <c r="H57" s="1"/>
      <c r="I57" s="1"/>
      <c r="J57" s="1"/>
      <c r="K57" s="1" t="s">
        <v>202</v>
      </c>
      <c r="L57" s="32">
        <v>44136</v>
      </c>
      <c r="M57" s="1"/>
      <c r="N57" s="1"/>
      <c r="O57" s="1"/>
      <c r="P57" s="1"/>
    </row>
    <row r="58" spans="1:17" x14ac:dyDescent="0.25">
      <c r="B58" s="2" t="s">
        <v>203</v>
      </c>
      <c r="C58" s="2" t="s">
        <v>204</v>
      </c>
      <c r="E58" s="18" t="s">
        <v>205</v>
      </c>
      <c r="F58" s="2"/>
      <c r="G58" s="9" t="s">
        <v>33</v>
      </c>
      <c r="H58" s="1"/>
      <c r="I58" s="1"/>
      <c r="J58" s="1"/>
      <c r="K58" s="1" t="s">
        <v>202</v>
      </c>
      <c r="L58" s="32">
        <v>43983</v>
      </c>
      <c r="M58" s="1"/>
      <c r="N58" s="1"/>
      <c r="O58" s="1"/>
      <c r="P58" s="1"/>
    </row>
    <row r="59" spans="1:17" x14ac:dyDescent="0.25">
      <c r="B59" s="2" t="s">
        <v>206</v>
      </c>
      <c r="C59" s="2" t="s">
        <v>207</v>
      </c>
      <c r="E59" s="18" t="s">
        <v>208</v>
      </c>
      <c r="F59" s="2"/>
      <c r="G59" s="9" t="s">
        <v>33</v>
      </c>
      <c r="H59" s="1"/>
      <c r="I59" s="1"/>
      <c r="J59" s="1"/>
      <c r="K59" s="1" t="s">
        <v>202</v>
      </c>
      <c r="L59" s="32">
        <v>43952</v>
      </c>
      <c r="M59" s="1"/>
      <c r="N59" s="1"/>
      <c r="O59" s="1"/>
      <c r="P59" s="1"/>
    </row>
    <row r="60" spans="1:17" x14ac:dyDescent="0.25">
      <c r="B60" s="2" t="s">
        <v>209</v>
      </c>
      <c r="C60" s="2" t="s">
        <v>210</v>
      </c>
      <c r="E60" s="18" t="s">
        <v>211</v>
      </c>
      <c r="F60" s="2"/>
      <c r="G60" s="9" t="s">
        <v>33</v>
      </c>
      <c r="H60" s="1"/>
      <c r="I60" s="1"/>
      <c r="J60" s="1"/>
      <c r="K60" s="1" t="s">
        <v>202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212</v>
      </c>
      <c r="C61" s="2" t="s">
        <v>213</v>
      </c>
      <c r="D61" s="1" t="s">
        <v>214</v>
      </c>
      <c r="E61" s="34" t="s">
        <v>215</v>
      </c>
      <c r="F61" s="2"/>
      <c r="G61" s="9" t="s">
        <v>33</v>
      </c>
      <c r="H61" s="1"/>
      <c r="I61" s="1"/>
      <c r="J61" s="1"/>
      <c r="K61" s="1" t="s">
        <v>194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51" t="s">
        <v>216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</row>
    <row r="66" spans="1:17" ht="15.75" x14ac:dyDescent="0.25">
      <c r="A66" s="5"/>
      <c r="B66" s="152" t="s">
        <v>147</v>
      </c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</row>
    <row r="67" spans="1:17" x14ac:dyDescent="0.25">
      <c r="A67" s="2"/>
      <c r="B67" s="1" t="s">
        <v>217</v>
      </c>
      <c r="C67" s="1" t="s">
        <v>218</v>
      </c>
      <c r="F67" s="1"/>
      <c r="G67" s="9" t="s">
        <v>33</v>
      </c>
      <c r="H67" s="1"/>
      <c r="I67" s="1"/>
      <c r="J67" s="1"/>
      <c r="K67" s="1" t="s">
        <v>177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219</v>
      </c>
      <c r="C68" s="1" t="s">
        <v>220</v>
      </c>
      <c r="F68" s="1"/>
      <c r="G68" s="9" t="s">
        <v>33</v>
      </c>
      <c r="H68" s="1"/>
      <c r="I68" s="1"/>
      <c r="J68" s="1"/>
      <c r="K68" s="1" t="s">
        <v>177</v>
      </c>
      <c r="L68" s="32">
        <v>43862</v>
      </c>
      <c r="M68" s="1"/>
      <c r="N68" s="1"/>
      <c r="O68" s="1"/>
      <c r="P68" s="1"/>
    </row>
    <row r="69" spans="1:17" x14ac:dyDescent="0.25">
      <c r="B69" s="2" t="s">
        <v>221</v>
      </c>
      <c r="C69" s="2" t="s">
        <v>222</v>
      </c>
      <c r="D69" s="2"/>
      <c r="E69" s="2"/>
      <c r="F69" s="1"/>
      <c r="G69" s="9" t="s">
        <v>33</v>
      </c>
      <c r="H69" s="1"/>
      <c r="I69" s="1"/>
      <c r="J69" s="1"/>
      <c r="K69" s="1" t="s">
        <v>177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58" customFormat="1" x14ac:dyDescent="0.25">
      <c r="B73" s="58" t="s">
        <v>223</v>
      </c>
      <c r="F73" s="59"/>
      <c r="G73" s="60"/>
      <c r="H73" s="60"/>
      <c r="I73" s="60"/>
      <c r="J73" s="60"/>
      <c r="K73" s="60"/>
      <c r="L73" s="60"/>
      <c r="M73" s="60"/>
      <c r="N73" s="61"/>
      <c r="O73" s="60"/>
      <c r="P73" s="60"/>
    </row>
    <row r="74" spans="1:17" x14ac:dyDescent="0.25">
      <c r="B74" s="2" t="s">
        <v>224</v>
      </c>
      <c r="C74" s="2"/>
      <c r="D74" s="2"/>
      <c r="E74" s="2"/>
      <c r="F74" s="4"/>
    </row>
    <row r="75" spans="1:17" s="58" customFormat="1" x14ac:dyDescent="0.25">
      <c r="B75" s="58" t="s">
        <v>225</v>
      </c>
      <c r="C75" s="58" t="s">
        <v>226</v>
      </c>
      <c r="F75" s="59"/>
      <c r="G75" s="60"/>
      <c r="H75" s="60"/>
      <c r="I75" s="60"/>
      <c r="J75" s="60"/>
      <c r="K75" s="60"/>
      <c r="L75" s="60"/>
      <c r="M75" s="60"/>
      <c r="N75" s="61"/>
      <c r="O75" s="60"/>
      <c r="P75" s="60"/>
    </row>
    <row r="76" spans="1:17" x14ac:dyDescent="0.25">
      <c r="B76" s="2" t="s">
        <v>227</v>
      </c>
      <c r="C76" s="2" t="s">
        <v>228</v>
      </c>
      <c r="D76" s="2"/>
      <c r="E76" s="2"/>
      <c r="F76" s="2"/>
      <c r="G76" s="9" t="s">
        <v>33</v>
      </c>
      <c r="H76" s="1"/>
      <c r="I76" s="1"/>
      <c r="J76" s="1"/>
      <c r="K76" s="1" t="s">
        <v>177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229</v>
      </c>
      <c r="C77" s="1" t="s">
        <v>230</v>
      </c>
      <c r="F77" s="1"/>
      <c r="G77" s="9" t="s">
        <v>33</v>
      </c>
      <c r="H77" s="1"/>
      <c r="I77" s="1"/>
      <c r="J77" s="1"/>
      <c r="K77" s="1" t="s">
        <v>177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51" t="s">
        <v>231</v>
      </c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</row>
    <row r="79" spans="1:17" ht="15.75" x14ac:dyDescent="0.25">
      <c r="A79" s="5"/>
      <c r="B79" s="152" t="s">
        <v>147</v>
      </c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</row>
    <row r="80" spans="1:17" x14ac:dyDescent="0.25">
      <c r="A80" s="2"/>
      <c r="B80" s="1" t="s">
        <v>232</v>
      </c>
      <c r="C80" s="1" t="s">
        <v>233</v>
      </c>
      <c r="F80" s="1"/>
      <c r="G80" s="9" t="s">
        <v>33</v>
      </c>
      <c r="H80" s="1"/>
      <c r="I80" s="1"/>
      <c r="J80" s="1"/>
      <c r="K80" s="1" t="s">
        <v>177</v>
      </c>
      <c r="L80" s="32">
        <v>43862</v>
      </c>
      <c r="M80" s="1"/>
      <c r="N80" s="1"/>
      <c r="O80" s="1"/>
      <c r="P80" s="1"/>
    </row>
    <row r="81" spans="1:17" x14ac:dyDescent="0.25">
      <c r="B81" s="2" t="s">
        <v>224</v>
      </c>
      <c r="C81" s="2"/>
      <c r="D81" s="2"/>
      <c r="E81" s="2"/>
      <c r="F81" s="2"/>
      <c r="G81" s="9" t="s">
        <v>33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52" t="s">
        <v>150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</row>
    <row r="90" spans="1:17" ht="15.75" x14ac:dyDescent="0.25">
      <c r="A90" s="5"/>
      <c r="B90" s="152" t="s">
        <v>157</v>
      </c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</row>
    <row r="91" spans="1:17" x14ac:dyDescent="0.25">
      <c r="B91" s="2" t="s">
        <v>234</v>
      </c>
      <c r="C91" s="2" t="s">
        <v>235</v>
      </c>
      <c r="D91" s="2"/>
      <c r="E91" s="2"/>
      <c r="F91" s="2"/>
      <c r="G91" s="9" t="s">
        <v>33</v>
      </c>
      <c r="H91" s="1"/>
      <c r="I91" s="1"/>
      <c r="J91" s="1"/>
      <c r="K91" s="1" t="s">
        <v>177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51" t="s">
        <v>236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</row>
    <row r="96" spans="1:17" ht="15.75" x14ac:dyDescent="0.25">
      <c r="A96" s="5"/>
      <c r="B96" s="152" t="s">
        <v>147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</row>
    <row r="97" spans="1:17" x14ac:dyDescent="0.25">
      <c r="A97" s="2"/>
      <c r="B97" s="2" t="s">
        <v>237</v>
      </c>
      <c r="C97" s="2" t="s">
        <v>238</v>
      </c>
      <c r="E97" s="34" t="s">
        <v>181</v>
      </c>
      <c r="F97" s="2"/>
      <c r="G97" s="9" t="s">
        <v>33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239</v>
      </c>
      <c r="C98" s="2" t="s">
        <v>240</v>
      </c>
      <c r="E98" s="18" t="s">
        <v>176</v>
      </c>
      <c r="F98" s="2"/>
      <c r="G98" s="9" t="s">
        <v>33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241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53" t="s">
        <v>150</v>
      </c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</row>
    <row r="104" spans="1:17" x14ac:dyDescent="0.25">
      <c r="B104" s="2" t="s">
        <v>242</v>
      </c>
      <c r="C104" s="1" t="s">
        <v>243</v>
      </c>
      <c r="F104" s="1"/>
      <c r="G104" s="9" t="s">
        <v>33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52" t="s">
        <v>157</v>
      </c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</row>
    <row r="110" spans="1:17" x14ac:dyDescent="0.25">
      <c r="B110" s="1" t="s">
        <v>244</v>
      </c>
      <c r="C110" s="1" t="s">
        <v>245</v>
      </c>
      <c r="F110" s="1"/>
      <c r="G110" s="9" t="s">
        <v>33</v>
      </c>
      <c r="H110" s="1"/>
      <c r="I110" s="1"/>
      <c r="J110" s="1"/>
      <c r="K110" s="1" t="s">
        <v>194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246</v>
      </c>
      <c r="C111" s="1" t="s">
        <v>247</v>
      </c>
      <c r="F111" s="1"/>
      <c r="G111" s="9" t="s">
        <v>33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248</v>
      </c>
      <c r="C112" s="2" t="s">
        <v>249</v>
      </c>
      <c r="E112" s="34" t="s">
        <v>215</v>
      </c>
      <c r="F112" s="2"/>
      <c r="G112" s="9" t="s">
        <v>33</v>
      </c>
      <c r="H112" s="1"/>
      <c r="I112" s="1"/>
      <c r="J112" s="1"/>
      <c r="K112" s="1" t="s">
        <v>194</v>
      </c>
      <c r="L112" s="32"/>
      <c r="M112" s="1"/>
      <c r="N112" s="1"/>
      <c r="O112" s="1"/>
      <c r="P112" s="1"/>
    </row>
    <row r="113" spans="1:17" x14ac:dyDescent="0.25">
      <c r="B113" s="2" t="s">
        <v>250</v>
      </c>
      <c r="C113" s="2" t="s">
        <v>251</v>
      </c>
      <c r="E113" s="19" t="s">
        <v>198</v>
      </c>
      <c r="F113" s="2"/>
      <c r="G113" s="9" t="s">
        <v>33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252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51" t="s">
        <v>253</v>
      </c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</row>
    <row r="121" spans="1:17" x14ac:dyDescent="0.25">
      <c r="B121" s="1" t="s">
        <v>254</v>
      </c>
      <c r="C121" s="1" t="s">
        <v>255</v>
      </c>
      <c r="G121" s="9" t="s">
        <v>33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256</v>
      </c>
      <c r="C122" s="1" t="s">
        <v>257</v>
      </c>
      <c r="G122" s="9" t="s">
        <v>33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51" t="s">
        <v>258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</row>
    <row r="130" spans="1:17" x14ac:dyDescent="0.25">
      <c r="B130" s="2" t="s">
        <v>259</v>
      </c>
      <c r="C130" s="2" t="s">
        <v>260</v>
      </c>
      <c r="D130" s="2"/>
      <c r="E130" s="2"/>
      <c r="F130" s="2"/>
      <c r="G130" s="9" t="s">
        <v>33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51" t="s">
        <v>105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</row>
    <row r="134" spans="1:17" x14ac:dyDescent="0.25">
      <c r="A134" s="2"/>
      <c r="B134" s="2" t="s">
        <v>261</v>
      </c>
      <c r="C134" s="2" t="s">
        <v>262</v>
      </c>
      <c r="D134" s="2"/>
      <c r="E134" s="2"/>
      <c r="F134" s="4"/>
      <c r="G134" s="9" t="s">
        <v>94</v>
      </c>
      <c r="H134" s="9" t="s">
        <v>263</v>
      </c>
      <c r="I134" s="9" t="s">
        <v>264</v>
      </c>
      <c r="J134" s="9" t="s">
        <v>265</v>
      </c>
      <c r="N134" s="17" t="s">
        <v>266</v>
      </c>
      <c r="O134" s="9" t="s">
        <v>266</v>
      </c>
      <c r="P134" s="9" t="s">
        <v>266</v>
      </c>
    </row>
    <row r="135" spans="1:17" x14ac:dyDescent="0.25">
      <c r="A135" s="2"/>
      <c r="B135" s="2" t="s">
        <v>267</v>
      </c>
      <c r="C135" s="2" t="s">
        <v>268</v>
      </c>
      <c r="D135" s="2"/>
      <c r="E135" s="2"/>
      <c r="F135" s="4"/>
      <c r="G135" s="9" t="s">
        <v>33</v>
      </c>
      <c r="H135" s="9" t="s">
        <v>263</v>
      </c>
      <c r="I135" s="9" t="s">
        <v>264</v>
      </c>
      <c r="J135" s="9" t="s">
        <v>265</v>
      </c>
      <c r="N135" s="17" t="s">
        <v>266</v>
      </c>
      <c r="O135" s="9" t="s">
        <v>266</v>
      </c>
      <c r="P135" s="9" t="s">
        <v>266</v>
      </c>
    </row>
    <row r="136" spans="1:17" x14ac:dyDescent="0.25">
      <c r="A136" s="2"/>
      <c r="B136" s="2" t="s">
        <v>269</v>
      </c>
      <c r="C136" s="2" t="s">
        <v>270</v>
      </c>
      <c r="D136" s="2"/>
      <c r="E136" s="2"/>
      <c r="F136" s="4"/>
      <c r="G136" s="9" t="s">
        <v>271</v>
      </c>
      <c r="H136" s="9" t="s">
        <v>263</v>
      </c>
      <c r="I136" s="9" t="s">
        <v>264</v>
      </c>
      <c r="J136" s="9" t="s">
        <v>265</v>
      </c>
      <c r="N136" s="17" t="s">
        <v>266</v>
      </c>
      <c r="O136" s="9" t="s">
        <v>266</v>
      </c>
      <c r="P136" s="9" t="s">
        <v>266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dcterms:created xsi:type="dcterms:W3CDTF">2019-01-09T17:16:40Z</dcterms:created>
  <dcterms:modified xsi:type="dcterms:W3CDTF">2021-11-16T20:31:36Z</dcterms:modified>
  <cp:category/>
  <cp:contentStatus/>
</cp:coreProperties>
</file>