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okwalt\Documents\Work2022\"/>
    </mc:Choice>
  </mc:AlternateContent>
  <xr:revisionPtr revIDLastSave="0" documentId="13_ncr:1_{0D74D021-4CED-4D01-92C2-6DB79C78A11A}" xr6:coauthVersionLast="36" xr6:coauthVersionMax="36" xr10:uidLastSave="{00000000-0000-0000-0000-000000000000}"/>
  <bookViews>
    <workbookView xWindow="0" yWindow="0" windowWidth="4140" windowHeight="1155" xr2:uid="{00000000-000D-0000-FFFF-FFFF00000000}"/>
  </bookViews>
  <sheets>
    <sheet name="MASTER PROCEDURES" sheetId="10" r:id="rId1"/>
    <sheet name="TRAVELERSold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0" l="1"/>
  <c r="A4" i="10" l="1"/>
  <c r="A5" i="10"/>
  <c r="A6" i="10"/>
  <c r="A7" i="10"/>
  <c r="A8" i="10"/>
  <c r="A9" i="10"/>
  <c r="A10" i="10"/>
  <c r="A11" i="10"/>
  <c r="A12" i="10"/>
  <c r="A13" i="10"/>
  <c r="A15" i="10"/>
  <c r="A16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C96" i="10" l="1"/>
  <c r="C101" i="10"/>
  <c r="C100" i="10"/>
  <c r="C99" i="10"/>
  <c r="C98" i="10"/>
  <c r="C97" i="10"/>
  <c r="C103" i="10" l="1"/>
  <c r="D97" i="10" l="1"/>
  <c r="D98" i="10"/>
  <c r="D99" i="10"/>
  <c r="D100" i="10"/>
  <c r="D101" i="10"/>
  <c r="D96" i="10"/>
  <c r="C102" i="10"/>
  <c r="D102" i="10" s="1"/>
</calcChain>
</file>

<file path=xl/sharedStrings.xml><?xml version="1.0" encoding="utf-8"?>
<sst xmlns="http://schemas.openxmlformats.org/spreadsheetml/2006/main" count="346" uniqueCount="205">
  <si>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</si>
  <si>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</si>
  <si>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</si>
  <si>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</si>
  <si>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</si>
  <si>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</si>
  <si>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</si>
  <si>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</si>
  <si>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</si>
  <si>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</si>
  <si>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</si>
  <si>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</si>
  <si>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Author</t>
  </si>
  <si>
    <t>Reviewer</t>
  </si>
  <si>
    <t>Due</t>
  </si>
  <si>
    <t>R1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</si>
  <si>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</si>
  <si>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</si>
  <si>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</si>
  <si>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</si>
  <si>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</si>
  <si>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</si>
  <si>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</si>
  <si>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</si>
  <si>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</si>
  <si>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</si>
  <si>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</si>
  <si>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</si>
  <si>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</si>
  <si>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</si>
  <si>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</si>
  <si>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</si>
  <si>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</si>
  <si>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</si>
  <si>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</si>
  <si>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</si>
  <si>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</si>
  <si>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</si>
  <si>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</si>
  <si>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</si>
  <si>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</si>
  <si>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</si>
  <si>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</si>
  <si>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</si>
  <si>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</si>
  <si>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</si>
  <si>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</si>
  <si>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</si>
  <si>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</si>
  <si>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</si>
  <si>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</si>
  <si>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</si>
  <si>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</si>
  <si>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</si>
  <si>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</si>
  <si>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</si>
  <si>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</si>
  <si>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</si>
  <si>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</si>
  <si>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</si>
  <si>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</si>
  <si>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</si>
  <si>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</si>
  <si>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</si>
  <si>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</si>
  <si>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</si>
  <si>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</si>
  <si>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</si>
  <si>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</si>
  <si>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</si>
  <si>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</si>
  <si>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</si>
  <si>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</si>
  <si>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</si>
  <si>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</si>
  <si>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</si>
  <si>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</si>
  <si>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</si>
  <si>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</si>
  <si>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</si>
  <si>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</si>
  <si>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</si>
  <si>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</si>
  <si>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</si>
  <si>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</si>
  <si>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</si>
  <si>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</si>
  <si>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</si>
  <si>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</si>
  <si>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</si>
  <si>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</si>
  <si>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</si>
  <si>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</si>
  <si>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</si>
  <si>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</si>
  <si>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</si>
  <si>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</si>
  <si>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</si>
  <si>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</si>
  <si>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</si>
  <si>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</si>
  <si>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</si>
  <si>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</si>
  <si>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</si>
  <si>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</si>
  <si>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</si>
  <si>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</si>
  <si>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</si>
  <si>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</si>
  <si>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</si>
  <si>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</si>
  <si>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</si>
  <si>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</si>
  <si>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</si>
  <si>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</si>
  <si>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</si>
  <si>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</si>
  <si>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</si>
  <si>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</si>
  <si>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</si>
  <si>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</si>
  <si>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</si>
  <si>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</si>
  <si>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</si>
  <si>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</si>
  <si>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</si>
  <si>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</si>
  <si>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</si>
  <si>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</si>
  <si>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</si>
  <si>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</si>
  <si>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</si>
  <si>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</si>
  <si>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</si>
  <si>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</si>
  <si>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</si>
  <si>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</si>
  <si>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</si>
  <si>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</si>
  <si>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</si>
  <si>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</si>
  <si>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</si>
  <si>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</si>
  <si>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</si>
  <si>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</si>
  <si>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Color Legend</t>
  </si>
  <si>
    <t>Total Traveler IDs</t>
  </si>
  <si>
    <t>Count</t>
  </si>
  <si>
    <t>Percent</t>
  </si>
  <si>
    <t>Status</t>
  </si>
  <si>
    <t>Due in 15 Days</t>
  </si>
  <si>
    <t>Due in 30 Days</t>
  </si>
  <si>
    <t>Overdue</t>
  </si>
  <si>
    <t>Section</t>
  </si>
  <si>
    <t>SH</t>
  </si>
  <si>
    <t>CP</t>
  </si>
  <si>
    <t>NR</t>
  </si>
  <si>
    <t>OA</t>
  </si>
  <si>
    <t>OD</t>
  </si>
  <si>
    <t>Remaining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</si>
  <si>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</si>
  <si>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</si>
  <si>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</si>
  <si>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SRF-MSPR-CHEM-NEGPC-CLN</t>
  </si>
  <si>
    <t>NEG Pump Cartridge Cleaning Procedure</t>
  </si>
  <si>
    <t>A. Mitchell</t>
  </si>
  <si>
    <t>G. Ciovati</t>
  </si>
  <si>
    <t>A. Reilly</t>
  </si>
  <si>
    <t xml:space="preserve"> </t>
  </si>
  <si>
    <t>String Tooling Cleaning for Cavity String Assembly</t>
  </si>
  <si>
    <t>R. Fiedler</t>
  </si>
  <si>
    <t xml:space="preserve">SRF-MSPR-CLNRM-CST-ION </t>
  </si>
  <si>
    <t>Ionized Nitrogen Parts Cleaning</t>
  </si>
  <si>
    <t>D. Forehand</t>
  </si>
  <si>
    <t>K. Davis</t>
  </si>
  <si>
    <t>Leak Testing with a RGA</t>
  </si>
  <si>
    <t>SRF-MSPR-CLNRM-LEAK</t>
  </si>
  <si>
    <t>D. Savransky</t>
  </si>
  <si>
    <t>Nitrile Glove Covering of Spring Clamp</t>
  </si>
  <si>
    <t>SRF-MSPR-CLNRM-TOOL-SPCLMP</t>
  </si>
  <si>
    <t>T. Ganey</t>
  </si>
  <si>
    <t>Clean Room Production Pump System Operation</t>
  </si>
  <si>
    <t>SRF-MSPR-CLNRM-PUMP</t>
  </si>
  <si>
    <t>C. Dreyfuss</t>
  </si>
  <si>
    <t>Utilization of Linux &amp; EPICS for the CTF</t>
  </si>
  <si>
    <t>SRF-MSPR-CMTF-CM-EPICS</t>
  </si>
  <si>
    <t>M. Drury</t>
  </si>
  <si>
    <t>SRF-MSPR-CHEM-TLNG-CLN</t>
  </si>
  <si>
    <t>CHEMISTRY (CHEM)</t>
  </si>
  <si>
    <t>CLEAN ROOM (CLNRM)</t>
  </si>
  <si>
    <t>CRYOMODULE ASSEMBLY (CMA)</t>
  </si>
  <si>
    <t>CRYOMODULE TEST FACILITY (CMTF)</t>
  </si>
  <si>
    <t>TEST &amp; MEASUREMENT (ELEC)</t>
  </si>
  <si>
    <t>FABRICATION (FAB)</t>
  </si>
  <si>
    <t>FURNANCES (FURN)</t>
  </si>
  <si>
    <t>INSPECTION (INSP)</t>
  </si>
  <si>
    <t>INVENTORY (INV)</t>
  </si>
  <si>
    <t>TUNING (TUNE)</t>
  </si>
  <si>
    <t>VERTICAL TEST AREA (VTA)</t>
  </si>
  <si>
    <t>Procedure Name</t>
  </si>
  <si>
    <t>Procedure ID
PROJ-WCA-COMP-JOB/TASK</t>
  </si>
  <si>
    <t>Effective Date</t>
  </si>
  <si>
    <t>Expiration Date</t>
  </si>
  <si>
    <t>Production Lead</t>
  </si>
  <si>
    <t>SME/Reviewer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</si>
</sst>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m/d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2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1" fillId="9" borderId="1" xfId="0" applyFont="1" applyFill="1" applyBorder="1"/>
    <xf numFmtId="0" fontId="11" fillId="9" borderId="1" xfId="0" applyFont="1" applyFill="1" applyBorder="1" applyAlignment="1">
      <alignment wrapText="1"/>
    </xf>
    <xf numFmtId="0" fontId="11" fillId="9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2" xfId="0" applyBorder="1"/>
    <xf numFmtId="0" fontId="12" fillId="0" borderId="5" xfId="0" applyFont="1" applyBorder="1"/>
    <xf numFmtId="0" fontId="0" fillId="0" borderId="1" xfId="0" applyFont="1" applyFill="1" applyBorder="1"/>
    <xf numFmtId="0" fontId="0" fillId="0" borderId="0" xfId="0" applyFont="1" applyBorder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13" borderId="9" xfId="0" applyFont="1" applyFill="1" applyBorder="1"/>
    <xf numFmtId="14" fontId="0" fillId="0" borderId="0" xfId="0" applyNumberFormat="1"/>
    <xf numFmtId="165" fontId="3" fillId="12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4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5" fillId="6" borderId="9" xfId="0" applyFont="1" applyFill="1" applyBorder="1" applyAlignment="1">
      <alignment horizontal="left"/>
    </xf>
    <xf numFmtId="0" fontId="17" fillId="8" borderId="9" xfId="0" applyFont="1" applyFill="1" applyBorder="1" applyAlignment="1">
      <alignment horizontal="left"/>
    </xf>
    <xf numFmtId="0" fontId="18" fillId="11" borderId="9" xfId="0" applyFont="1" applyFill="1" applyBorder="1" applyAlignment="1">
      <alignment horizontal="left"/>
    </xf>
    <xf numFmtId="0" fontId="16" fillId="12" borderId="9" xfId="0" applyFont="1" applyFill="1" applyBorder="1" applyAlignment="1">
      <alignment horizontal="left"/>
    </xf>
    <xf numFmtId="0" fontId="19" fillId="10" borderId="9" xfId="0" applyFont="1" applyFill="1" applyBorder="1" applyAlignment="1">
      <alignment horizontal="left"/>
    </xf>
    <xf numFmtId="0" fontId="14" fillId="14" borderId="1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6" fillId="0" borderId="4" xfId="0" applyNumberFormat="1" applyFont="1" applyFill="1" applyBorder="1"/>
    <xf numFmtId="165" fontId="5" fillId="0" borderId="0" xfId="0" applyNumberFormat="1" applyFont="1" applyFill="1" applyBorder="1"/>
    <xf numFmtId="165" fontId="6" fillId="0" borderId="0" xfId="0" applyNumberFormat="1" applyFont="1" applyFill="1" applyBorder="1"/>
    <xf numFmtId="165" fontId="0" fillId="0" borderId="12" xfId="0" applyNumberFormat="1" applyFill="1" applyBorder="1"/>
    <xf numFmtId="0" fontId="5" fillId="0" borderId="1" xfId="0" applyFont="1" applyFill="1" applyBorder="1"/>
    <xf numFmtId="0" fontId="0" fillId="0" borderId="0" xfId="0" applyFont="1" applyFill="1" applyBorder="1"/>
    <xf numFmtId="0" fontId="0" fillId="0" borderId="1" xfId="0" applyFont="1" applyFill="1" applyBorder="1" applyAlignment="1">
      <alignment horizontal="left"/>
    </xf>
    <xf numFmtId="165" fontId="0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165" fontId="10" fillId="0" borderId="1" xfId="0" applyNumberFormat="1" applyFont="1" applyFill="1" applyBorder="1"/>
    <xf numFmtId="0" fontId="8" fillId="0" borderId="1" xfId="0" applyFont="1" applyFill="1" applyBorder="1"/>
    <xf numFmtId="165" fontId="7" fillId="0" borderId="1" xfId="0" applyNumberFormat="1" applyFont="1" applyFill="1" applyBorder="1"/>
    <xf numFmtId="0" fontId="7" fillId="0" borderId="0" xfId="0" applyFont="1" applyFill="1" applyBorder="1"/>
    <xf numFmtId="0" fontId="8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/>
    <xf numFmtId="10" fontId="3" fillId="0" borderId="1" xfId="0" applyNumberFormat="1" applyFont="1" applyBorder="1" applyAlignment="1">
      <alignment horizontal="center"/>
    </xf>
    <xf numFmtId="10" fontId="3" fillId="0" borderId="6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3">
    <cellStyle name="40% - Accent6" xfId="1" builtinId="51"/>
    <cellStyle name="Normal" xfId="0" builtinId="0"/>
    <cellStyle name="Normal 2" xfId="2" xr:uid="{00000000-0005-0000-0000-000002000000}"/>
  </cellStyles>
  <dxfs count="46"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6600"/>
      <color rgb="FF9933FF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M124"/>
  <sheetViews>
    <sheetView tabSelected="1" topLeftCell="B1" zoomScaleNormal="100" workbookViewId="0">
      <pane ySplit="1" topLeftCell="A2" activePane="bottomLeft" state="frozen"/>
      <selection activeCell="C1" sqref="C1"/>
      <selection pane="bottomLeft" activeCell="M1" sqref="M1:M1048576"/>
    </sheetView>
  </sheetViews>
  <sheetFormatPr defaultRowHeight="15" x14ac:dyDescent="0.25"/>
  <cols>
    <col min="1" max="1" width="4.5703125" customWidth="1"/>
    <col min="2" max="2" width="54" customWidth="1"/>
    <col min="3" max="3" width="28.7109375" customWidth="1"/>
    <col min="4" max="4" width="8.5703125" style="45" bestFit="1" customWidth="1"/>
    <col min="5" max="5" width="16.140625" style="85" customWidth="1"/>
    <col min="6" max="6" width="16.140625" style="97" customWidth="1"/>
    <col min="7" max="7" width="12.42578125" customWidth="1"/>
    <col min="8" max="8" width="17.5703125" style="45" bestFit="1" customWidth="1"/>
    <col min="9" max="9" width="16.42578125" style="45" customWidth="1"/>
    <col min="10" max="10" width="15.7109375" style="45" customWidth="1"/>
    <col min="11" max="11" width="23.140625" customWidth="1"/>
    <col min="13" max="13" width="9.7109375" bestFit="1" customWidth="1"/>
  </cols>
  <sheetData>
    <row r="1" spans="1:13" ht="30" x14ac:dyDescent="0.25">
      <c r="A1" s="9"/>
      <c r="B1" s="13" t="s">
        <v>199</v>
      </c>
      <c r="C1" s="8" t="s">
        <v>200</v>
      </c>
      <c r="D1" s="13" t="s">
        <v>21</v>
      </c>
      <c r="E1" s="80" t="s">
        <v>201</v>
      </c>
      <c r="F1" s="80" t="s">
        <v>202</v>
      </c>
      <c r="G1" s="13" t="s">
        <v>12</v>
      </c>
      <c r="H1" s="13" t="s">
        <v>204</v>
      </c>
      <c r="I1" s="13" t="s">
        <v>203</v>
      </c>
      <c r="J1" s="8" t="s">
        <v>22</v>
      </c>
      <c r="K1" s="13" t="s">
        <v>28</v>
      </c>
      <c r="L1" t="s">
        <v>149</v>
      </c>
      <c r="M1" t="s">
        <v>153</v>
      </c>
    </row>
    <row r="2" spans="1:13" ht="15.75" x14ac:dyDescent="0.25">
      <c r="A2" s="11"/>
      <c r="B2" s="65" t="s">
        <v>188</v>
      </c>
      <c r="C2" s="66"/>
      <c r="D2" s="67"/>
      <c r="E2" s="81"/>
      <c r="F2" s="81"/>
      <c r="G2" s="67"/>
      <c r="H2" s="67"/>
      <c r="I2" s="67"/>
      <c r="J2" s="67"/>
      <c r="K2" s="66"/>
      <c r="M2" s="79"/>
    </row>
    <row r="3" spans="1:13" s="73" customFormat="1" hidden="1" x14ac:dyDescent="0.25">
      <c r="A3" s="72"/>
      <c r="B3" s="104"/>
      <c r="C3" s="104"/>
      <c r="D3" s="20"/>
      <c r="E3" s="105"/>
      <c r="F3" s="105"/>
      <c r="G3" s="20"/>
      <c r="H3" s="20"/>
      <c r="I3" s="20"/>
      <c r="J3" s="20"/>
      <c r="K3" s="104"/>
      <c r="L3" s="103"/>
      <c r="M3" s="103"/>
    </row>
    <row r="4" spans="1:13" s="69" customFormat="1" x14ac:dyDescent="0.25">
      <c r="A4" s="72" t="str">
        <f ca="1">IF($L4="CP","CP",IF($L4="NR","NR",IF($L4="OA","OA",IF($E4="","",IF($E4-NOW()&lt;0,"OD",IF($E4-NOW()&lt;15,"15",IF($E4-NOW()&lt;30,"30"," ")))))))</f>
        <v>OA</v>
      </c>
      <c r="B4" s="104" t="s">
        <v>164</v>
      </c>
      <c r="C4" s="104" t="s">
        <v>163</v>
      </c>
      <c r="D4" s="20" t="s">
        <v>15</v>
      </c>
      <c r="E4" s="105" t="s">
        <v>168</v>
      </c>
      <c r="F4" s="105" t="s">
        <v>168</v>
      </c>
      <c r="G4" s="20" t="s">
        <v>165</v>
      </c>
      <c r="H4" s="20" t="s">
        <v>166</v>
      </c>
      <c r="I4" s="20"/>
      <c r="J4" s="20" t="s">
        <v>167</v>
      </c>
      <c r="K4" s="2"/>
      <c r="L4" s="69" t="s">
        <v>157</v>
      </c>
    </row>
    <row r="5" spans="1:13" s="69" customFormat="1" x14ac:dyDescent="0.25">
      <c r="A5" s="2" t="str">
        <f ca="1">IF($L5="CP","CP",IF($L5="NR","NR",IF($L5="OA","OA",IF($E5="","",IF($E5-NOW()&lt;0,"OD",IF($E5-NOW()&lt;15,"15",IF($E5-NOW()&lt;30,"30"," ")))))))</f>
        <v>CP</v>
      </c>
      <c r="B5" s="2" t="s">
        <v>169</v>
      </c>
      <c r="C5" s="2" t="s">
        <v>187</v>
      </c>
      <c r="D5" s="3" t="s">
        <v>15</v>
      </c>
      <c r="E5" s="82" t="s">
        <v>168</v>
      </c>
      <c r="F5" s="82"/>
      <c r="G5" s="20" t="s">
        <v>165</v>
      </c>
      <c r="H5" s="20" t="s">
        <v>170</v>
      </c>
      <c r="I5" s="20"/>
      <c r="J5" s="20" t="s">
        <v>167</v>
      </c>
      <c r="K5" s="2"/>
      <c r="L5" s="69" t="s">
        <v>155</v>
      </c>
    </row>
    <row r="6" spans="1:13" s="69" customFormat="1" x14ac:dyDescent="0.25">
      <c r="A6" s="2" t="str">
        <f ca="1">IF($L6="CP","CP",IF($L6="NR","NR",IF($L6="OA","OA",IF($E6="","",IF($E6-NOW()&lt;0,"OD",IF($E6-NOW()&lt;15,"15",IF($E6-NOW()&lt;30,"30"," ")))))))</f>
        <v/>
      </c>
      <c r="B6" s="2"/>
      <c r="C6" s="2"/>
      <c r="D6" s="3"/>
      <c r="E6" s="82"/>
      <c r="F6" s="82"/>
      <c r="G6" s="72"/>
      <c r="H6" s="20"/>
      <c r="I6" s="20"/>
      <c r="J6" s="20"/>
      <c r="K6" s="2"/>
    </row>
    <row r="7" spans="1:13" s="69" customFormat="1" ht="15.75" x14ac:dyDescent="0.25">
      <c r="A7" s="2" t="str">
        <f ca="1">IF($L7="CP","CP",IF($L7="NR","NR",IF($L7="OA","OA",IF($E7="","",IF($E7-NOW()&lt;0,"OD",IF($E7-NOW()&lt;15,"15",IF($E7-NOW()&lt;30,"30"," ")))))))</f>
        <v/>
      </c>
      <c r="B7" s="102" t="s">
        <v>189</v>
      </c>
      <c r="C7" s="2"/>
      <c r="D7" s="3"/>
      <c r="E7" s="82"/>
      <c r="F7" s="82"/>
      <c r="G7" s="72"/>
      <c r="H7" s="20"/>
      <c r="I7" s="20"/>
      <c r="J7" s="20"/>
      <c r="K7" s="2"/>
      <c r="M7" s="69" t="s">
        <v>154</v>
      </c>
    </row>
    <row r="8" spans="1:13" s="69" customFormat="1" x14ac:dyDescent="0.25">
      <c r="A8" s="2" t="str">
        <f ca="1">IF($L8="CP","CP",IF($L8="NR","NR",IF($L8="OA","OA",IF($E8="","",IF($E8-NOW()&lt;0,"OD",IF($E8-NOW()&lt;15,"15",IF($E8-NOW()&lt;30,"30"," ")))))))</f>
        <v>CP</v>
      </c>
      <c r="B8" s="2" t="s">
        <v>172</v>
      </c>
      <c r="C8" s="2" t="s">
        <v>171</v>
      </c>
      <c r="D8" s="3" t="s">
        <v>15</v>
      </c>
      <c r="E8" s="82" t="s">
        <v>168</v>
      </c>
      <c r="F8" s="82"/>
      <c r="G8" s="72" t="s">
        <v>173</v>
      </c>
      <c r="H8" s="20" t="s">
        <v>174</v>
      </c>
      <c r="I8" s="20"/>
      <c r="J8" s="20" t="s">
        <v>167</v>
      </c>
      <c r="K8" s="2"/>
      <c r="L8" s="69" t="s">
        <v>155</v>
      </c>
    </row>
    <row r="9" spans="1:13" s="69" customFormat="1" x14ac:dyDescent="0.25">
      <c r="A9" s="2" t="str">
        <f ca="1">IF($L9="CP","CP",IF($L9="NR","NR",IF($L9="OA","OA",IF($E9="","",IF($E9-NOW()&lt;0,"OD",IF($E9-NOW()&lt;15,"15",IF($E9-NOW()&lt;30,"30"," ")))))))</f>
        <v>CP</v>
      </c>
      <c r="B9" s="2" t="s">
        <v>175</v>
      </c>
      <c r="C9" s="2" t="s">
        <v>176</v>
      </c>
      <c r="D9" s="3" t="s">
        <v>15</v>
      </c>
      <c r="E9" s="82" t="s">
        <v>168</v>
      </c>
      <c r="F9" s="82"/>
      <c r="G9" s="72" t="s">
        <v>177</v>
      </c>
      <c r="H9" s="20" t="s">
        <v>173</v>
      </c>
      <c r="I9" s="20" t="s">
        <v>174</v>
      </c>
      <c r="J9" s="20" t="s">
        <v>167</v>
      </c>
      <c r="K9" s="2"/>
      <c r="L9" s="69" t="s">
        <v>155</v>
      </c>
    </row>
    <row r="10" spans="1:13" s="103" customFormat="1" ht="15.75" x14ac:dyDescent="0.25">
      <c r="A10" s="72" t="str">
        <f ca="1">IF($L10="CP","CP",IF($L10="NR","NR",IF($L10="OA","OA",IF($E10="","",IF($E10-NOW()&lt;0,"OD",IF($E10-NOW()&lt;15,"15",IF($E10-NOW()&lt;30,"30"," ")))))))</f>
        <v>CP</v>
      </c>
      <c r="B10" s="107" t="s">
        <v>178</v>
      </c>
      <c r="C10" s="107" t="s">
        <v>179</v>
      </c>
      <c r="D10" s="108" t="s">
        <v>15</v>
      </c>
      <c r="E10" s="109" t="s">
        <v>168</v>
      </c>
      <c r="F10" s="109"/>
      <c r="G10" s="107" t="s">
        <v>165</v>
      </c>
      <c r="H10" s="108" t="s">
        <v>180</v>
      </c>
      <c r="I10" s="108" t="s">
        <v>173</v>
      </c>
      <c r="J10" s="108" t="s">
        <v>174</v>
      </c>
      <c r="K10" s="107"/>
      <c r="L10" s="103" t="s">
        <v>155</v>
      </c>
    </row>
    <row r="11" spans="1:13" s="69" customFormat="1" x14ac:dyDescent="0.25">
      <c r="A11" s="2" t="str">
        <f ca="1">IF($L11="CP","CP",IF($L11="NR","NR",IF($L11="OA","OA",IF($E11="","",IF($E11-NOW()&lt;0,"OD",IF($E11-NOW()&lt;15,"15",IF($E11-NOW()&lt;30,"30"," ")))))))</f>
        <v>OA</v>
      </c>
      <c r="B11" s="2" t="s">
        <v>181</v>
      </c>
      <c r="C11" s="2" t="s">
        <v>182</v>
      </c>
      <c r="D11" s="3" t="s">
        <v>15</v>
      </c>
      <c r="E11" s="82" t="s">
        <v>168</v>
      </c>
      <c r="F11" s="82"/>
      <c r="G11" s="72" t="s">
        <v>173</v>
      </c>
      <c r="H11" s="20" t="s">
        <v>183</v>
      </c>
      <c r="I11" s="20" t="s">
        <v>180</v>
      </c>
      <c r="J11" s="20" t="s">
        <v>174</v>
      </c>
      <c r="K11" s="2"/>
      <c r="L11" s="103" t="s">
        <v>157</v>
      </c>
    </row>
    <row r="12" spans="1:13" s="69" customFormat="1" x14ac:dyDescent="0.25">
      <c r="A12" s="2" t="str">
        <f ca="1">IF($L12="CP","CP",IF($L12="NR","NR",IF($L12="OA","OA",IF($E12="","",IF($E12-NOW()&lt;0,"OD",IF($E12-NOW()&lt;15,"15",IF($E12-NOW()&lt;30,"30"," ")))))))</f>
        <v/>
      </c>
      <c r="B12" s="2"/>
      <c r="C12" s="2"/>
      <c r="D12" s="3"/>
      <c r="E12" s="82"/>
      <c r="F12" s="82"/>
      <c r="G12" s="72"/>
      <c r="H12" s="20"/>
      <c r="I12" s="20"/>
      <c r="J12" s="20"/>
      <c r="K12" s="2"/>
    </row>
    <row r="13" spans="1:13" s="69" customFormat="1" ht="15.75" x14ac:dyDescent="0.25">
      <c r="A13" s="2" t="str">
        <f ca="1">IF($L13="CP","CP",IF($L13="NR","NR",IF($L13="OA","OA",IF($E13="","",IF($E13-NOW()&lt;0,"OD",IF($E13-NOW()&lt;15,"15",IF($E13-NOW()&lt;30,"30"," ")))))))</f>
        <v/>
      </c>
      <c r="B13" s="102" t="s">
        <v>190</v>
      </c>
      <c r="C13" s="2"/>
      <c r="D13" s="3"/>
      <c r="E13" s="82"/>
      <c r="F13" s="82"/>
      <c r="G13" s="72"/>
      <c r="H13" s="20"/>
      <c r="I13" s="20"/>
      <c r="J13" s="20"/>
      <c r="K13" s="2"/>
      <c r="M13" s="69" t="s">
        <v>154</v>
      </c>
    </row>
    <row r="14" spans="1:13" s="69" customFormat="1" x14ac:dyDescent="0.25">
      <c r="A14" s="2"/>
      <c r="B14" s="2"/>
      <c r="C14" s="2"/>
      <c r="D14" s="3"/>
      <c r="E14" s="82"/>
      <c r="F14" s="82"/>
      <c r="G14" s="72"/>
      <c r="H14" s="20"/>
      <c r="I14" s="20"/>
      <c r="J14" s="20"/>
      <c r="K14" s="2"/>
    </row>
    <row r="15" spans="1:13" s="69" customFormat="1" x14ac:dyDescent="0.25">
      <c r="A15" s="2" t="str">
        <f ca="1">IF($L15="CP","CP",IF($L15="NR","NR",IF($L15="OA","OA",IF($E15="","",IF($E15-NOW()&lt;0,"OD",IF($E15-NOW()&lt;15,"15",IF($E15-NOW()&lt;30,"30"," ")))))))</f>
        <v/>
      </c>
      <c r="B15" s="2"/>
      <c r="C15" s="2"/>
      <c r="D15" s="3"/>
      <c r="E15" s="82"/>
      <c r="F15" s="82"/>
      <c r="G15" s="72"/>
      <c r="H15" s="20"/>
      <c r="I15" s="20"/>
      <c r="J15" s="20"/>
      <c r="K15" s="2"/>
    </row>
    <row r="16" spans="1:13" s="69" customFormat="1" ht="15.75" x14ac:dyDescent="0.25">
      <c r="A16" s="2" t="str">
        <f ca="1">IF($L16="CP","CP",IF($L16="NR","NR",IF($L16="OA","OA",IF($E16="","",IF($E16-NOW()&lt;0,"OD",IF($E16-NOW()&lt;15,"15",IF($E16-NOW()&lt;30,"30"," ")))))))</f>
        <v/>
      </c>
      <c r="B16" s="102" t="s">
        <v>191</v>
      </c>
      <c r="C16" s="2"/>
      <c r="D16" s="3"/>
      <c r="E16" s="82"/>
      <c r="F16" s="82"/>
      <c r="G16" s="72"/>
      <c r="H16" s="20"/>
      <c r="I16" s="20"/>
      <c r="J16" s="20"/>
      <c r="K16" s="2"/>
      <c r="M16" s="69" t="s">
        <v>154</v>
      </c>
    </row>
    <row r="17" spans="1:13" s="112" customFormat="1" x14ac:dyDescent="0.25">
      <c r="A17" s="53" t="str">
        <f ca="1">IF($L17="CP","CP",IF($L17="NR","NR",IF($L17="OA","OA",IF($E17="","",IF($E17-NOW()&lt;0,"OD",IF($E17-NOW()&lt;15,"15",IF($E17-NOW()&lt;30,"30"," ")))))))</f>
        <v>CP</v>
      </c>
      <c r="B17" s="53" t="s">
        <v>184</v>
      </c>
      <c r="C17" s="53" t="s">
        <v>185</v>
      </c>
      <c r="D17" s="55" t="s">
        <v>15</v>
      </c>
      <c r="E17" s="111" t="s">
        <v>168</v>
      </c>
      <c r="F17" s="111"/>
      <c r="G17" s="53" t="s">
        <v>177</v>
      </c>
      <c r="H17" s="55" t="s">
        <v>138</v>
      </c>
      <c r="I17" s="55" t="s">
        <v>186</v>
      </c>
      <c r="J17" s="55" t="s">
        <v>167</v>
      </c>
      <c r="K17" s="53"/>
      <c r="L17" s="112" t="s">
        <v>155</v>
      </c>
    </row>
    <row r="18" spans="1:13" s="112" customFormat="1" ht="15.75" x14ac:dyDescent="0.25">
      <c r="A18" s="53" t="str">
        <f ca="1">IF($L18="CP","CP",IF($L18="NR","NR",IF($L18="OA","OA",IF($E18="","",IF($E18-NOW()&lt;0,"OD",IF($E18-NOW()&lt;15,"15",IF($E18-NOW()&lt;30,"30"," ")))))))</f>
        <v/>
      </c>
      <c r="B18" s="110"/>
      <c r="C18" s="110"/>
      <c r="D18" s="113"/>
      <c r="E18" s="114"/>
      <c r="F18" s="114"/>
      <c r="G18" s="110"/>
      <c r="H18" s="113"/>
      <c r="I18" s="113"/>
      <c r="J18" s="113"/>
      <c r="K18" s="110"/>
    </row>
    <row r="19" spans="1:13" s="112" customFormat="1" ht="15.75" x14ac:dyDescent="0.25">
      <c r="A19" s="53" t="str">
        <f ca="1">IF($L19="CP","CP",IF($L19="NR","NR",IF($L19="OA","OA",IF($E19="","",IF($E19-NOW()&lt;0,"OD",IF($E19-NOW()&lt;15,"15",IF($E19-NOW()&lt;30,"30"," ")))))))</f>
        <v/>
      </c>
      <c r="B19" s="110" t="s">
        <v>192</v>
      </c>
      <c r="C19" s="53"/>
      <c r="D19" s="55"/>
      <c r="E19" s="111"/>
      <c r="F19" s="111"/>
      <c r="G19" s="53"/>
      <c r="H19" s="55"/>
      <c r="I19" s="55"/>
      <c r="J19" s="55"/>
      <c r="K19" s="53"/>
      <c r="M19" s="112" t="s">
        <v>154</v>
      </c>
    </row>
    <row r="20" spans="1:13" s="112" customFormat="1" x14ac:dyDescent="0.25">
      <c r="A20" s="53" t="str">
        <f ca="1">IF($L20="CP","CP",IF($L20="NR","NR",IF($L20="OA","OA",IF($E20="","",IF($E20-NOW()&lt;0,"OD",IF($E20-NOW()&lt;15,"15",IF($E20-NOW()&lt;30,"30"," ")))))))</f>
        <v/>
      </c>
      <c r="B20" s="53"/>
      <c r="C20" s="53"/>
      <c r="D20" s="55"/>
      <c r="E20" s="111"/>
      <c r="F20" s="111"/>
      <c r="G20" s="53"/>
      <c r="H20" s="55"/>
      <c r="I20" s="55"/>
      <c r="J20" s="55"/>
      <c r="K20" s="53"/>
    </row>
    <row r="21" spans="1:13" s="112" customFormat="1" ht="15.75" x14ac:dyDescent="0.25">
      <c r="A21" s="53" t="str">
        <f ca="1">IF($L21="CP","CP",IF($L21="NR","NR",IF($L21="OA","OA",IF($E21="","",IF($E21-NOW()&lt;0,"OD",IF($E21-NOW()&lt;15,"15",IF($E21-NOW()&lt;30,"30"," ")))))))</f>
        <v/>
      </c>
      <c r="B21" s="110" t="s">
        <v>193</v>
      </c>
      <c r="C21" s="110"/>
      <c r="D21" s="113"/>
      <c r="E21" s="114"/>
      <c r="F21" s="114"/>
      <c r="G21" s="110"/>
      <c r="H21" s="113"/>
      <c r="I21" s="113"/>
      <c r="J21" s="113"/>
      <c r="K21" s="110"/>
      <c r="M21" s="112" t="s">
        <v>154</v>
      </c>
    </row>
    <row r="22" spans="1:13" s="112" customFormat="1" x14ac:dyDescent="0.25">
      <c r="A22" s="53" t="str">
        <f ca="1">IF($L22="CP","CP",IF($L22="NR","NR",IF($L22="OA","OA",IF($E22="","",IF($E22-NOW()&lt;0,"OD",IF($E22-NOW()&lt;15,"15",IF($E22-NOW()&lt;30,"30"," ")))))))</f>
        <v/>
      </c>
      <c r="B22" s="53"/>
      <c r="C22" s="53"/>
      <c r="D22" s="55"/>
      <c r="E22" s="111"/>
      <c r="F22" s="111"/>
      <c r="G22" s="53"/>
      <c r="H22" s="55"/>
      <c r="I22" s="55"/>
      <c r="J22" s="55"/>
      <c r="K22" s="53"/>
    </row>
    <row r="23" spans="1:13" s="112" customFormat="1" ht="15.75" x14ac:dyDescent="0.25">
      <c r="A23" s="53" t="str">
        <f ca="1">IF($L23="CP","CP",IF($L23="NR","NR",IF($L23="OA","OA",IF($E23="","",IF($E23-NOW()&lt;0,"OD",IF($E23-NOW()&lt;15,"15",IF($E23-NOW()&lt;30,"30"," ")))))))</f>
        <v/>
      </c>
      <c r="B23" s="110" t="s">
        <v>194</v>
      </c>
      <c r="C23" s="53"/>
      <c r="D23" s="55"/>
      <c r="E23" s="111"/>
      <c r="F23" s="111"/>
      <c r="G23" s="53"/>
      <c r="H23" s="55"/>
      <c r="I23" s="55"/>
      <c r="J23" s="55"/>
      <c r="K23" s="53"/>
      <c r="M23" s="112" t="s">
        <v>154</v>
      </c>
    </row>
    <row r="24" spans="1:13" s="112" customFormat="1" x14ac:dyDescent="0.25">
      <c r="A24" s="53" t="str">
        <f ca="1">IF($L24="CP","CP",IF($L24="NR","NR",IF($L24="OA","OA",IF($E24="","",IF($E24-NOW()&lt;0,"OD",IF($E24-NOW()&lt;15,"15",IF($E24-NOW()&lt;30,"30"," ")))))))</f>
        <v/>
      </c>
      <c r="B24" s="53"/>
      <c r="C24" s="53"/>
      <c r="D24" s="55"/>
      <c r="E24" s="111"/>
      <c r="F24" s="111"/>
      <c r="G24" s="53"/>
      <c r="H24" s="55"/>
      <c r="I24" s="55"/>
      <c r="J24" s="55"/>
      <c r="K24" s="53"/>
    </row>
    <row r="25" spans="1:13" s="112" customFormat="1" ht="15.75" x14ac:dyDescent="0.25">
      <c r="A25" s="53" t="str">
        <f ca="1">IF($L25="CP","CP",IF($L25="NR","NR",IF($L25="OA","OA",IF($E25="","",IF($E25-NOW()&lt;0,"OD",IF($E25-NOW()&lt;15,"15",IF($E25-NOW()&lt;30,"30"," ")))))))</f>
        <v/>
      </c>
      <c r="B25" s="110" t="s">
        <v>195</v>
      </c>
      <c r="C25" s="110"/>
      <c r="D25" s="113"/>
      <c r="E25" s="114"/>
      <c r="F25" s="114"/>
      <c r="G25" s="110"/>
      <c r="H25" s="113"/>
      <c r="I25" s="113"/>
      <c r="J25" s="113"/>
      <c r="K25" s="110"/>
      <c r="M25" s="112" t="s">
        <v>154</v>
      </c>
    </row>
    <row r="26" spans="1:13" s="112" customFormat="1" ht="15.75" x14ac:dyDescent="0.25">
      <c r="A26" s="53" t="str">
        <f ca="1">IF($L26="CP","CP",IF($L26="NR","NR",IF($L26="OA","OA",IF($E26="","",IF($E26-NOW()&lt;0,"OD",IF($E26-NOW()&lt;15,"15",IF($E26-NOW()&lt;30,"30"," ")))))))</f>
        <v/>
      </c>
      <c r="B26" s="110"/>
      <c r="C26" s="110"/>
      <c r="D26" s="113"/>
      <c r="E26" s="114"/>
      <c r="F26" s="114"/>
      <c r="G26" s="110"/>
      <c r="H26" s="113"/>
      <c r="I26" s="113"/>
      <c r="J26" s="113"/>
      <c r="K26" s="110"/>
    </row>
    <row r="27" spans="1:13" s="112" customFormat="1" ht="15.75" x14ac:dyDescent="0.25">
      <c r="A27" s="53" t="str">
        <f ca="1">IF($L27="CP","CP",IF($L27="NR","NR",IF($L27="OA","OA",IF($E27="","",IF($E27-NOW()&lt;0,"OD",IF($E27-NOW()&lt;15,"15",IF($E27-NOW()&lt;30,"30"," ")))))))</f>
        <v/>
      </c>
      <c r="B27" s="110" t="s">
        <v>196</v>
      </c>
      <c r="C27" s="53"/>
      <c r="D27" s="55"/>
      <c r="E27" s="111"/>
      <c r="F27" s="111"/>
      <c r="G27" s="53"/>
      <c r="H27" s="55"/>
      <c r="I27" s="55"/>
      <c r="J27" s="55"/>
      <c r="K27" s="53"/>
      <c r="M27" s="112" t="s">
        <v>154</v>
      </c>
    </row>
    <row r="28" spans="1:13" s="112" customFormat="1" x14ac:dyDescent="0.25">
      <c r="A28" s="53" t="str">
        <f ca="1">IF($L28="CP","CP",IF($L28="NR","NR",IF($L28="OA","OA",IF($E28="","",IF($E28-NOW()&lt;0,"OD",IF($E28-NOW()&lt;15,"15",IF($E28-NOW()&lt;30,"30"," ")))))))</f>
        <v/>
      </c>
      <c r="B28" s="53"/>
      <c r="C28" s="53"/>
      <c r="D28" s="55"/>
      <c r="E28" s="111"/>
      <c r="F28" s="111"/>
      <c r="G28" s="53"/>
      <c r="H28" s="55"/>
      <c r="I28" s="55"/>
      <c r="J28" s="55"/>
      <c r="K28" s="53"/>
    </row>
    <row r="29" spans="1:13" s="112" customFormat="1" ht="15.75" x14ac:dyDescent="0.25">
      <c r="A29" s="53" t="str">
        <f ca="1">IF($L29="CP","CP",IF($L29="NR","NR",IF($L29="OA","OA",IF($E29="","",IF($E29-NOW()&lt;0,"OD",IF($E29-NOW()&lt;15,"15",IF($E29-NOW()&lt;30,"30"," ")))))))</f>
        <v/>
      </c>
      <c r="B29" s="110" t="s">
        <v>197</v>
      </c>
      <c r="C29" s="53"/>
      <c r="D29" s="55"/>
      <c r="E29" s="111"/>
      <c r="F29" s="111"/>
      <c r="G29" s="53"/>
      <c r="H29" s="55"/>
      <c r="I29" s="55"/>
      <c r="J29" s="55"/>
      <c r="K29" s="53"/>
      <c r="M29" s="112" t="s">
        <v>154</v>
      </c>
    </row>
    <row r="30" spans="1:13" s="112" customFormat="1" x14ac:dyDescent="0.25">
      <c r="A30" s="53" t="str">
        <f ca="1">IF($L30="CP","CP",IF($L30="NR","NR",IF($L30="OA","OA",IF($E30="","",IF($E30-NOW()&lt;0,"OD",IF($E30-NOW()&lt;15,"15",IF($E30-NOW()&lt;30,"30"," ")))))))</f>
        <v/>
      </c>
      <c r="B30" s="53"/>
      <c r="C30" s="53"/>
      <c r="D30" s="55"/>
      <c r="E30" s="111"/>
      <c r="F30" s="111"/>
      <c r="G30" s="53"/>
      <c r="H30" s="55"/>
      <c r="I30" s="55"/>
      <c r="J30" s="55"/>
      <c r="K30" s="53"/>
    </row>
    <row r="31" spans="1:13" s="112" customFormat="1" ht="15.75" x14ac:dyDescent="0.25">
      <c r="A31" s="53" t="str">
        <f ca="1">IF($L31="CP","CP",IF($L31="NR","NR",IF($L31="OA","OA",IF($E31="","",IF($E31-NOW()&lt;0,"OD",IF($E31-NOW()&lt;15,"15",IF($E31-NOW()&lt;30,"30"," ")))))))</f>
        <v/>
      </c>
      <c r="B31" s="110" t="s">
        <v>198</v>
      </c>
      <c r="C31" s="53"/>
      <c r="D31" s="55"/>
      <c r="E31" s="111"/>
      <c r="F31" s="111"/>
      <c r="G31" s="53"/>
      <c r="H31" s="55"/>
      <c r="I31" s="55"/>
      <c r="J31" s="55"/>
      <c r="K31" s="53"/>
      <c r="M31" s="112" t="s">
        <v>154</v>
      </c>
    </row>
    <row r="32" spans="1:13" s="112" customFormat="1" x14ac:dyDescent="0.25">
      <c r="A32" s="53" t="str">
        <f ca="1">IF($L32="CP","CP",IF($L32="NR","NR",IF($L32="OA","OA",IF($E32="","",IF($E32-NOW()&lt;0,"OD",IF($E32-NOW()&lt;15,"15",IF($E32-NOW()&lt;30,"30"," ")))))))</f>
        <v/>
      </c>
      <c r="B32" s="53"/>
      <c r="C32" s="53"/>
      <c r="D32" s="55"/>
      <c r="E32" s="111"/>
      <c r="F32" s="111"/>
      <c r="G32" s="53"/>
      <c r="H32" s="55"/>
      <c r="I32" s="55"/>
      <c r="J32" s="55"/>
      <c r="K32" s="53"/>
    </row>
    <row r="33" spans="1:11" s="112" customFormat="1" ht="15.75" x14ac:dyDescent="0.25">
      <c r="A33" s="53" t="str">
        <f ca="1">IF($L33="CP","CP",IF($L33="NR","NR",IF($L33="OA","OA",IF($E33="","",IF($E33-NOW()&lt;0,"OD",IF($E33-NOW()&lt;15,"15",IF($E33-NOW()&lt;30,"30"," ")))))))</f>
        <v/>
      </c>
      <c r="B33" s="110"/>
      <c r="C33" s="110"/>
      <c r="D33" s="113"/>
      <c r="E33" s="114"/>
      <c r="F33" s="114"/>
      <c r="G33" s="110"/>
      <c r="H33" s="113"/>
      <c r="I33" s="113"/>
      <c r="J33" s="113"/>
      <c r="K33" s="110"/>
    </row>
    <row r="34" spans="1:11" s="112" customFormat="1" x14ac:dyDescent="0.25">
      <c r="A34" s="53" t="str">
        <f ca="1">IF($L34="CP","CP",IF($L34="NR","NR",IF($L34="OA","OA",IF($E34="","",IF($E34-NOW()&lt;0,"OD",IF($E34-NOW()&lt;15,"15",IF($E34-NOW()&lt;30,"30"," ")))))))</f>
        <v/>
      </c>
      <c r="B34" s="53"/>
      <c r="C34" s="53"/>
      <c r="D34" s="55"/>
      <c r="E34" s="111"/>
      <c r="F34" s="111"/>
      <c r="G34" s="53"/>
      <c r="H34" s="55"/>
      <c r="I34" s="55"/>
      <c r="J34" s="55"/>
      <c r="K34" s="53"/>
    </row>
    <row r="35" spans="1:11" s="112" customFormat="1" x14ac:dyDescent="0.25">
      <c r="A35" s="53" t="str">
        <f ca="1">IF($L35="CP","CP",IF($L35="NR","NR",IF($L35="OA","OA",IF($E35="","",IF($E35-NOW()&lt;0,"OD",IF($E35-NOW()&lt;15,"15",IF($E35-NOW()&lt;30,"30"," ")))))))</f>
        <v/>
      </c>
      <c r="B35" s="53"/>
      <c r="C35" s="53"/>
      <c r="D35" s="55"/>
      <c r="E35" s="111"/>
      <c r="F35" s="111"/>
      <c r="G35" s="53"/>
      <c r="H35" s="55"/>
      <c r="I35" s="55"/>
      <c r="J35" s="55"/>
      <c r="K35" s="53"/>
    </row>
    <row r="36" spans="1:11" s="112" customFormat="1" x14ac:dyDescent="0.25">
      <c r="A36" s="53" t="str">
        <f ca="1">IF($L36="CP","CP",IF($L36="NR","NR",IF($L36="OA","OA",IF($E36="","",IF($E36-NOW()&lt;0,"OD",IF($E36-NOW()&lt;15,"15",IF($E36-NOW()&lt;30,"30"," ")))))))</f>
        <v/>
      </c>
      <c r="B36" s="53"/>
      <c r="C36" s="53"/>
      <c r="D36" s="55"/>
      <c r="E36" s="111"/>
      <c r="F36" s="111"/>
      <c r="G36" s="53"/>
      <c r="H36" s="55"/>
      <c r="I36" s="55"/>
      <c r="J36" s="55"/>
      <c r="K36" s="53"/>
    </row>
    <row r="37" spans="1:11" s="112" customFormat="1" ht="15.75" x14ac:dyDescent="0.25">
      <c r="A37" s="53" t="str">
        <f ca="1">IF($L37="CP","CP",IF($L37="NR","NR",IF($L37="OA","OA",IF($E37="","",IF($E37-NOW()&lt;0,"OD",IF($E37-NOW()&lt;15,"15",IF($E37-NOW()&lt;30,"30"," ")))))))</f>
        <v/>
      </c>
      <c r="B37" s="110"/>
      <c r="C37" s="110"/>
      <c r="D37" s="113"/>
      <c r="E37" s="114"/>
      <c r="F37" s="114"/>
      <c r="G37" s="110"/>
      <c r="H37" s="113"/>
      <c r="I37" s="113"/>
      <c r="J37" s="113"/>
      <c r="K37" s="110"/>
    </row>
    <row r="38" spans="1:11" s="112" customFormat="1" x14ac:dyDescent="0.25">
      <c r="A38" s="53" t="str">
        <f ca="1">IF($L38="CP","CP",IF($L38="NR","NR",IF($L38="OA","OA",IF($E38="","",IF($E38-NOW()&lt;0,"OD",IF($E38-NOW()&lt;15,"15",IF($E38-NOW()&lt;30,"30"," ")))))))</f>
        <v/>
      </c>
      <c r="B38" s="53"/>
      <c r="C38" s="53"/>
      <c r="D38" s="55"/>
      <c r="E38" s="111"/>
      <c r="F38" s="111"/>
      <c r="G38" s="53"/>
      <c r="H38" s="55"/>
      <c r="I38" s="55"/>
      <c r="J38" s="55"/>
      <c r="K38" s="53"/>
    </row>
    <row r="39" spans="1:11" s="112" customFormat="1" x14ac:dyDescent="0.25">
      <c r="A39" s="53" t="str">
        <f ca="1">IF($L39="CP","CP",IF($L39="NR","NR",IF($L39="OA","OA",IF($E39="","",IF($E39-NOW()&lt;0,"OD",IF($E39-NOW()&lt;15,"15",IF($E39-NOW()&lt;30,"30"," ")))))))</f>
        <v/>
      </c>
      <c r="B39" s="53"/>
      <c r="C39" s="53"/>
      <c r="D39" s="55"/>
      <c r="E39" s="111"/>
      <c r="F39" s="111"/>
      <c r="G39" s="53"/>
      <c r="H39" s="55"/>
      <c r="I39" s="55"/>
      <c r="J39" s="55"/>
      <c r="K39" s="53"/>
    </row>
    <row r="40" spans="1:11" s="112" customFormat="1" x14ac:dyDescent="0.25">
      <c r="A40" s="53" t="str">
        <f ca="1">IF($L40="CP","CP",IF($L40="NR","NR",IF($L40="OA","OA",IF($E40="","",IF($E40-NOW()&lt;0,"OD",IF($E40-NOW()&lt;15,"15",IF($E40-NOW()&lt;30,"30"," ")))))))</f>
        <v/>
      </c>
      <c r="B40" s="53"/>
      <c r="C40" s="53"/>
      <c r="D40" s="55"/>
      <c r="E40" s="111"/>
      <c r="F40" s="111"/>
      <c r="G40" s="53"/>
      <c r="H40" s="55"/>
      <c r="I40" s="55"/>
      <c r="J40" s="55"/>
      <c r="K40" s="53"/>
    </row>
    <row r="41" spans="1:11" s="112" customFormat="1" ht="15.75" x14ac:dyDescent="0.25">
      <c r="A41" s="53" t="str">
        <f ca="1">IF($L41="CP","CP",IF($L41="NR","NR",IF($L41="OA","OA",IF($E41="","",IF($E41-NOW()&lt;0,"OD",IF($E41-NOW()&lt;15,"15",IF($E41-NOW()&lt;30,"30"," ")))))))</f>
        <v/>
      </c>
      <c r="B41" s="110"/>
      <c r="C41" s="110"/>
      <c r="D41" s="113"/>
      <c r="E41" s="114"/>
      <c r="F41" s="114"/>
      <c r="G41" s="110"/>
      <c r="H41" s="113"/>
      <c r="I41" s="113"/>
      <c r="J41" s="113"/>
      <c r="K41" s="110"/>
    </row>
    <row r="42" spans="1:11" s="112" customFormat="1" x14ac:dyDescent="0.25">
      <c r="A42" s="53" t="str">
        <f ca="1">IF($L42="CP","CP",IF($L42="NR","NR",IF($L42="OA","OA",IF($E42="","",IF($E42-NOW()&lt;0,"OD",IF($E42-NOW()&lt;15,"15",IF($E42-NOW()&lt;30,"30"," ")))))))</f>
        <v/>
      </c>
      <c r="B42" s="53"/>
      <c r="C42" s="53"/>
      <c r="D42" s="55"/>
      <c r="E42" s="111"/>
      <c r="F42" s="111"/>
      <c r="G42" s="53"/>
      <c r="H42" s="55"/>
      <c r="I42" s="55"/>
      <c r="J42" s="55"/>
      <c r="K42" s="53"/>
    </row>
    <row r="43" spans="1:11" s="112" customFormat="1" x14ac:dyDescent="0.25">
      <c r="A43" s="53" t="str">
        <f ca="1">IF($L43="CP","CP",IF($L43="NR","NR",IF($L43="OA","OA",IF($E43="","",IF($E43-NOW()&lt;0,"OD",IF($E43-NOW()&lt;15,"15",IF($E43-NOW()&lt;30,"30"," ")))))))</f>
        <v/>
      </c>
      <c r="B43" s="53"/>
      <c r="C43" s="53"/>
      <c r="D43" s="55"/>
      <c r="E43" s="111"/>
      <c r="F43" s="111"/>
      <c r="G43" s="53"/>
      <c r="H43" s="55"/>
      <c r="I43" s="55"/>
      <c r="J43" s="55"/>
      <c r="K43" s="53"/>
    </row>
    <row r="44" spans="1:11" s="112" customFormat="1" x14ac:dyDescent="0.25">
      <c r="A44" s="53" t="str">
        <f ca="1">IF($L44="CP","CP",IF($L44="NR","NR",IF($L44="OA","OA",IF($E44="","",IF($E44-NOW()&lt;0,"OD",IF($E44-NOW()&lt;15,"15",IF($E44-NOW()&lt;30,"30"," ")))))))</f>
        <v/>
      </c>
      <c r="B44" s="53"/>
      <c r="C44" s="53"/>
      <c r="D44" s="55"/>
      <c r="E44" s="111"/>
      <c r="F44" s="111"/>
      <c r="G44" s="53"/>
      <c r="H44" s="55"/>
      <c r="I44" s="55"/>
      <c r="J44" s="55"/>
      <c r="K44" s="53"/>
    </row>
    <row r="45" spans="1:11" s="112" customFormat="1" ht="15.75" x14ac:dyDescent="0.25">
      <c r="A45" s="53" t="str">
        <f ca="1">IF($L45="CP","CP",IF($L45="NR","NR",IF($L45="OA","OA",IF($E45="","",IF($E45-NOW()&lt;0,"OD",IF($E45-NOW()&lt;15,"15",IF($E45-NOW()&lt;30,"30"," ")))))))</f>
        <v/>
      </c>
      <c r="B45" s="110"/>
      <c r="C45" s="110"/>
      <c r="D45" s="113"/>
      <c r="E45" s="114"/>
      <c r="F45" s="114"/>
      <c r="G45" s="110"/>
      <c r="H45" s="113"/>
      <c r="I45" s="113"/>
      <c r="J45" s="113"/>
      <c r="K45" s="110"/>
    </row>
    <row r="46" spans="1:11" s="112" customFormat="1" x14ac:dyDescent="0.25">
      <c r="A46" s="53" t="str">
        <f ca="1">IF($L46="CP","CP",IF($L46="NR","NR",IF($L46="OA","OA",IF($E46="","",IF($E46-NOW()&lt;0,"OD",IF($E46-NOW()&lt;15,"15",IF($E46-NOW()&lt;30,"30"," ")))))))</f>
        <v/>
      </c>
      <c r="B46" s="53"/>
      <c r="C46" s="53"/>
      <c r="D46" s="55"/>
      <c r="E46" s="111"/>
      <c r="F46" s="111"/>
      <c r="G46" s="53"/>
      <c r="H46" s="55"/>
      <c r="I46" s="55"/>
      <c r="J46" s="55"/>
      <c r="K46" s="53"/>
    </row>
    <row r="47" spans="1:11" s="112" customFormat="1" x14ac:dyDescent="0.25">
      <c r="A47" s="53" t="str">
        <f ca="1">IF($L47="CP","CP",IF($L47="NR","NR",IF($L47="OA","OA",IF($E47="","",IF($E47-NOW()&lt;0,"OD",IF($E47-NOW()&lt;15,"15",IF($E47-NOW()&lt;30,"30"," ")))))))</f>
        <v/>
      </c>
      <c r="B47" s="53"/>
      <c r="C47" s="53"/>
      <c r="D47" s="55"/>
      <c r="E47" s="111"/>
      <c r="F47" s="111"/>
      <c r="G47" s="53"/>
      <c r="H47" s="55"/>
      <c r="I47" s="55"/>
      <c r="J47" s="55"/>
      <c r="K47" s="53"/>
    </row>
    <row r="48" spans="1:11" s="112" customFormat="1" ht="15.75" x14ac:dyDescent="0.25">
      <c r="A48" s="53" t="str">
        <f ca="1">IF($L48="CP","CP",IF($L48="NR","NR",IF($L48="OA","OA",IF($E48="","",IF($E48-NOW()&lt;0,"OD",IF($E48-NOW()&lt;15,"15",IF($E48-NOW()&lt;30,"30"," ")))))))</f>
        <v/>
      </c>
      <c r="B48" s="110"/>
      <c r="C48" s="110"/>
      <c r="D48" s="113"/>
      <c r="E48" s="114"/>
      <c r="F48" s="114"/>
      <c r="G48" s="110"/>
      <c r="H48" s="113"/>
      <c r="I48" s="113"/>
      <c r="J48" s="113"/>
      <c r="K48" s="110"/>
    </row>
    <row r="49" spans="1:11" s="112" customFormat="1" ht="15.75" x14ac:dyDescent="0.25">
      <c r="A49" s="53" t="str">
        <f ca="1">IF($L49="CP","CP",IF($L49="NR","NR",IF($L49="OA","OA",IF($E49="","",IF($E49-NOW()&lt;0,"OD",IF($E49-NOW()&lt;15,"15",IF($E49-NOW()&lt;30,"30"," ")))))))</f>
        <v/>
      </c>
      <c r="B49" s="110"/>
      <c r="C49" s="110"/>
      <c r="D49" s="113"/>
      <c r="E49" s="114"/>
      <c r="F49" s="114"/>
      <c r="G49" s="110"/>
      <c r="H49" s="113"/>
      <c r="I49" s="113"/>
      <c r="J49" s="113"/>
      <c r="K49" s="110"/>
    </row>
    <row r="50" spans="1:11" s="112" customFormat="1" x14ac:dyDescent="0.25">
      <c r="A50" s="53" t="str">
        <f ca="1">IF($L50="CP","CP",IF($L50="NR","NR",IF($L50="OA","OA",IF($E50="","",IF($E50-NOW()&lt;0,"OD",IF($E50-NOW()&lt;15,"15",IF($E50-NOW()&lt;30,"30"," ")))))))</f>
        <v/>
      </c>
      <c r="B50" s="53"/>
      <c r="C50" s="53"/>
      <c r="D50" s="55"/>
      <c r="E50" s="111"/>
      <c r="F50" s="111"/>
      <c r="G50" s="53"/>
      <c r="H50" s="55"/>
      <c r="I50" s="55"/>
      <c r="J50" s="55"/>
      <c r="K50" s="53"/>
    </row>
    <row r="51" spans="1:11" s="112" customFormat="1" x14ac:dyDescent="0.25">
      <c r="A51" s="53" t="str">
        <f ca="1">IF($L51="CP","CP",IF($L51="NR","NR",IF($L51="OA","OA",IF($E51="","",IF($E51-NOW()&lt;0,"OD",IF($E51-NOW()&lt;15,"15",IF($E51-NOW()&lt;30,"30"," ")))))))</f>
        <v/>
      </c>
      <c r="B51" s="53"/>
      <c r="C51" s="53"/>
      <c r="D51" s="55"/>
      <c r="E51" s="111"/>
      <c r="F51" s="111"/>
      <c r="G51" s="53"/>
      <c r="H51" s="55"/>
      <c r="I51" s="55"/>
      <c r="J51" s="55"/>
      <c r="K51" s="53"/>
    </row>
    <row r="52" spans="1:11" s="112" customFormat="1" x14ac:dyDescent="0.25">
      <c r="A52" s="53" t="str">
        <f ca="1">IF($L52="CP","CP",IF($L52="NR","NR",IF($L52="OA","OA",IF($E52="","",IF($E52-NOW()&lt;0,"OD",IF($E52-NOW()&lt;15,"15",IF($E52-NOW()&lt;30,"30"," ")))))))</f>
        <v/>
      </c>
      <c r="B52" s="53"/>
      <c r="C52" s="53"/>
      <c r="D52" s="55"/>
      <c r="E52" s="111"/>
      <c r="F52" s="111"/>
      <c r="G52" s="53"/>
      <c r="H52" s="55"/>
      <c r="I52" s="55"/>
      <c r="J52" s="55"/>
      <c r="K52" s="53"/>
    </row>
    <row r="53" spans="1:11" s="112" customFormat="1" x14ac:dyDescent="0.25">
      <c r="A53" s="53" t="str">
        <f ca="1">IF($L53="CP","CP",IF($L53="NR","NR",IF($L53="OA","OA",IF($E53="","",IF($E53-NOW()&lt;0,"OD",IF($E53-NOW()&lt;15,"15",IF($E53-NOW()&lt;30,"30"," ")))))))</f>
        <v/>
      </c>
      <c r="B53" s="53"/>
      <c r="C53" s="53"/>
      <c r="D53" s="55"/>
      <c r="E53" s="111"/>
      <c r="F53" s="111"/>
      <c r="G53" s="53"/>
      <c r="H53" s="55"/>
      <c r="I53" s="55"/>
      <c r="J53" s="55"/>
      <c r="K53" s="53"/>
    </row>
    <row r="54" spans="1:11" s="112" customFormat="1" x14ac:dyDescent="0.25">
      <c r="A54" s="53" t="str">
        <f ca="1">IF($L54="CP","CP",IF($L54="NR","NR",IF($L54="OA","OA",IF($E54="","",IF($E54-NOW()&lt;0,"OD",IF($E54-NOW()&lt;15,"15",IF($E54-NOW()&lt;30,"30"," ")))))))</f>
        <v/>
      </c>
      <c r="B54" s="53"/>
      <c r="C54" s="53"/>
      <c r="D54" s="55"/>
      <c r="E54" s="111"/>
      <c r="F54" s="111"/>
      <c r="G54" s="53"/>
      <c r="H54" s="55"/>
      <c r="I54" s="55"/>
      <c r="J54" s="55"/>
      <c r="K54" s="53"/>
    </row>
    <row r="55" spans="1:11" s="112" customFormat="1" x14ac:dyDescent="0.25">
      <c r="A55" s="53" t="str">
        <f ca="1">IF($L55="CP","CP",IF($L55="NR","NR",IF($L55="OA","OA",IF($E55="","",IF($E55-NOW()&lt;0,"OD",IF($E55-NOW()&lt;15,"15",IF($E55-NOW()&lt;30,"30"," ")))))))</f>
        <v/>
      </c>
      <c r="B55" s="53"/>
      <c r="C55" s="53"/>
      <c r="D55" s="55"/>
      <c r="E55" s="111"/>
      <c r="F55" s="111"/>
      <c r="G55" s="53"/>
      <c r="H55" s="55"/>
      <c r="I55" s="55"/>
      <c r="J55" s="55"/>
      <c r="K55" s="53"/>
    </row>
    <row r="56" spans="1:11" s="112" customFormat="1" ht="15.75" x14ac:dyDescent="0.25">
      <c r="A56" s="53" t="str">
        <f ca="1">IF($L56="CP","CP",IF($L56="NR","NR",IF($L56="OA","OA",IF($E56="","",IF($E56-NOW()&lt;0,"OD",IF($E56-NOW()&lt;15,"15",IF($E56-NOW()&lt;30,"30"," ")))))))</f>
        <v/>
      </c>
      <c r="B56" s="110"/>
      <c r="C56" s="110"/>
      <c r="D56" s="113"/>
      <c r="E56" s="114"/>
      <c r="F56" s="114"/>
      <c r="G56" s="110"/>
      <c r="H56" s="113"/>
      <c r="I56" s="113"/>
      <c r="J56" s="113"/>
      <c r="K56" s="110"/>
    </row>
    <row r="57" spans="1:11" s="112" customFormat="1" x14ac:dyDescent="0.25">
      <c r="A57" s="53" t="str">
        <f ca="1">IF($L57="CP","CP",IF($L57="NR","NR",IF($L57="OA","OA",IF($E57="","",IF($E57-NOW()&lt;0,"OD",IF($E57-NOW()&lt;15,"15",IF($E57-NOW()&lt;30,"30"," ")))))))</f>
        <v/>
      </c>
      <c r="B57" s="53"/>
      <c r="C57" s="53"/>
      <c r="D57" s="55"/>
      <c r="E57" s="111"/>
      <c r="F57" s="111"/>
      <c r="G57" s="53"/>
      <c r="H57" s="55"/>
      <c r="I57" s="55"/>
      <c r="J57" s="55"/>
      <c r="K57" s="53"/>
    </row>
    <row r="58" spans="1:11" s="112" customFormat="1" x14ac:dyDescent="0.25">
      <c r="A58" s="53" t="str">
        <f ca="1">IF($L58="CP","CP",IF($L58="NR","NR",IF($L58="OA","OA",IF($E58="","",IF($E58-NOW()&lt;0,"OD",IF($E58-NOW()&lt;15,"15",IF($E58-NOW()&lt;30,"30"," ")))))))</f>
        <v/>
      </c>
      <c r="B58" s="53"/>
      <c r="C58" s="53"/>
      <c r="D58" s="55"/>
      <c r="E58" s="111"/>
      <c r="F58" s="111"/>
      <c r="G58" s="53"/>
      <c r="H58" s="55"/>
      <c r="I58" s="55"/>
      <c r="J58" s="55"/>
      <c r="K58" s="53"/>
    </row>
    <row r="59" spans="1:11" s="112" customFormat="1" x14ac:dyDescent="0.25">
      <c r="A59" s="53" t="str">
        <f ca="1">IF($L59="CP","CP",IF($L59="NR","NR",IF($L59="OA","OA",IF($E59="","",IF($E59-NOW()&lt;0,"OD",IF($E59-NOW()&lt;15,"15",IF($E59-NOW()&lt;30,"30"," ")))))))</f>
        <v/>
      </c>
      <c r="B59" s="53"/>
      <c r="C59" s="53"/>
      <c r="D59" s="55"/>
      <c r="E59" s="111"/>
      <c r="F59" s="111"/>
      <c r="G59" s="53"/>
      <c r="H59" s="55"/>
      <c r="I59" s="55"/>
      <c r="J59" s="55"/>
      <c r="K59" s="53"/>
    </row>
    <row r="60" spans="1:11" s="112" customFormat="1" x14ac:dyDescent="0.25">
      <c r="A60" s="53" t="str">
        <f ca="1">IF($L60="CP","CP",IF($L60="NR","NR",IF($L60="OA","OA",IF($E60="","",IF($E60-NOW()&lt;0,"OD",IF($E60-NOW()&lt;15,"15",IF($E60-NOW()&lt;30,"30"," ")))))))</f>
        <v/>
      </c>
      <c r="B60" s="53"/>
      <c r="C60" s="53"/>
      <c r="D60" s="55"/>
      <c r="E60" s="111"/>
      <c r="F60" s="111"/>
      <c r="G60" s="53"/>
      <c r="H60" s="55"/>
      <c r="I60" s="55"/>
      <c r="J60" s="55"/>
      <c r="K60" s="53"/>
    </row>
    <row r="61" spans="1:11" s="112" customFormat="1" ht="15.75" x14ac:dyDescent="0.25">
      <c r="A61" s="53" t="str">
        <f ca="1">IF($L61="CP","CP",IF($L61="NR","NR",IF($L61="OA","OA",IF($E61="","",IF($E61-NOW()&lt;0,"OD",IF($E61-NOW()&lt;15,"15",IF($E61-NOW()&lt;30,"30"," ")))))))</f>
        <v/>
      </c>
      <c r="B61" s="110"/>
      <c r="C61" s="110"/>
      <c r="D61" s="113"/>
      <c r="E61" s="114"/>
      <c r="F61" s="114"/>
      <c r="G61" s="110"/>
      <c r="H61" s="113"/>
      <c r="I61" s="113"/>
      <c r="J61" s="113"/>
      <c r="K61" s="110"/>
    </row>
    <row r="62" spans="1:11" s="112" customFormat="1" ht="15.75" x14ac:dyDescent="0.25">
      <c r="A62" s="53" t="str">
        <f ca="1">IF($L62="CP","CP",IF($L62="NR","NR",IF($L62="OA","OA",IF($E62="","",IF($E62-NOW()&lt;0,"OD",IF($E62-NOW()&lt;15,"15",IF($E62-NOW()&lt;30,"30"," ")))))))</f>
        <v/>
      </c>
      <c r="B62" s="110"/>
      <c r="C62" s="110"/>
      <c r="D62" s="113"/>
      <c r="E62" s="114"/>
      <c r="F62" s="114"/>
      <c r="G62" s="110"/>
      <c r="H62" s="113"/>
      <c r="I62" s="113"/>
      <c r="J62" s="113"/>
      <c r="K62" s="110"/>
    </row>
    <row r="63" spans="1:11" s="112" customFormat="1" x14ac:dyDescent="0.25">
      <c r="A63" s="53" t="str">
        <f ca="1">IF($L63="CP","CP",IF($L63="NR","NR",IF($L63="OA","OA",IF($E63="","",IF($E63-NOW()&lt;0,"OD",IF($E63-NOW()&lt;15,"15",IF($E63-NOW()&lt;30,"30"," ")))))))</f>
        <v/>
      </c>
      <c r="B63" s="53"/>
      <c r="C63" s="53"/>
      <c r="D63" s="55"/>
      <c r="E63" s="111"/>
      <c r="F63" s="111"/>
      <c r="G63" s="53"/>
      <c r="H63" s="55"/>
      <c r="I63" s="55"/>
      <c r="J63" s="55"/>
      <c r="K63" s="53"/>
    </row>
    <row r="64" spans="1:11" s="112" customFormat="1" x14ac:dyDescent="0.25">
      <c r="A64" s="53" t="str">
        <f ca="1">IF($L64="CP","CP",IF($L64="NR","NR",IF($L64="OA","OA",IF($E64="","",IF($E64-NOW()&lt;0,"OD",IF($E64-NOW()&lt;15,"15",IF($E64-NOW()&lt;30,"30"," ")))))))</f>
        <v/>
      </c>
      <c r="B64" s="53"/>
      <c r="C64" s="53"/>
      <c r="D64" s="55"/>
      <c r="E64" s="111"/>
      <c r="F64" s="111"/>
      <c r="G64" s="53"/>
      <c r="H64" s="55"/>
      <c r="I64" s="55"/>
      <c r="J64" s="55"/>
      <c r="K64" s="53"/>
    </row>
    <row r="65" spans="1:11" s="112" customFormat="1" x14ac:dyDescent="0.25">
      <c r="A65" s="53" t="str">
        <f ca="1">IF($L65="CP","CP",IF($L65="NR","NR",IF($L65="OA","OA",IF($E65="","",IF($E65-NOW()&lt;0,"OD",IF($E65-NOW()&lt;15,"15",IF($E65-NOW()&lt;30,"30"," ")))))))</f>
        <v/>
      </c>
      <c r="B65" s="53"/>
      <c r="C65" s="53"/>
      <c r="D65" s="55"/>
      <c r="E65" s="111"/>
      <c r="F65" s="111"/>
      <c r="G65" s="53"/>
      <c r="H65" s="55"/>
      <c r="I65" s="55"/>
      <c r="J65" s="55"/>
      <c r="K65" s="53"/>
    </row>
    <row r="66" spans="1:11" s="112" customFormat="1" x14ac:dyDescent="0.25">
      <c r="A66" s="53" t="str">
        <f ca="1">IF($L66="CP","CP",IF($L66="NR","NR",IF($L66="OA","OA",IF($E66="","",IF($E66-NOW()&lt;0,"OD",IF($E66-NOW()&lt;15,"15",IF($E66-NOW()&lt;30,"30"," ")))))))</f>
        <v/>
      </c>
      <c r="B66" s="53"/>
      <c r="C66" s="53"/>
      <c r="D66" s="55"/>
      <c r="E66" s="111"/>
      <c r="F66" s="111"/>
      <c r="G66" s="53"/>
      <c r="H66" s="55"/>
      <c r="I66" s="55"/>
      <c r="J66" s="55"/>
      <c r="K66" s="53"/>
    </row>
    <row r="67" spans="1:11" s="112" customFormat="1" x14ac:dyDescent="0.25">
      <c r="A67" s="53" t="str">
        <f ca="1">IF($L67="CP","CP",IF($L67="NR","NR",IF($L67="OA","OA",IF($E67="","",IF($E67-NOW()&lt;0,"OD",IF($E67-NOW()&lt;15,"15",IF($E67-NOW()&lt;30,"30"," ")))))))</f>
        <v/>
      </c>
      <c r="B67" s="53"/>
      <c r="C67" s="53"/>
      <c r="D67" s="55"/>
      <c r="E67" s="111"/>
      <c r="F67" s="111"/>
      <c r="G67" s="53"/>
      <c r="H67" s="55"/>
      <c r="I67" s="55"/>
      <c r="J67" s="55"/>
      <c r="K67" s="53"/>
    </row>
    <row r="68" spans="1:11" s="112" customFormat="1" x14ac:dyDescent="0.25">
      <c r="A68" s="53" t="str">
        <f ca="1">IF($L68="CP","CP",IF($L68="NR","NR",IF($L68="OA","OA",IF($E68="","",IF($E68-NOW()&lt;0,"OD",IF($E68-NOW()&lt;15,"15",IF($E68-NOW()&lt;30,"30"," ")))))))</f>
        <v/>
      </c>
      <c r="B68" s="53"/>
      <c r="C68" s="53"/>
      <c r="D68" s="55"/>
      <c r="E68" s="111"/>
      <c r="F68" s="111"/>
      <c r="G68" s="53"/>
      <c r="H68" s="55"/>
      <c r="I68" s="55"/>
      <c r="J68" s="55"/>
      <c r="K68" s="53"/>
    </row>
    <row r="69" spans="1:11" s="112" customFormat="1" ht="15.75" x14ac:dyDescent="0.25">
      <c r="A69" s="53" t="str">
        <f ca="1">IF($L69="CP","CP",IF($L69="NR","NR",IF($L69="OA","OA",IF($E69="","",IF($E69-NOW()&lt;0,"OD",IF($E69-NOW()&lt;15,"15",IF($E69-NOW()&lt;30,"30"," ")))))))</f>
        <v/>
      </c>
      <c r="B69" s="110"/>
      <c r="C69" s="110"/>
      <c r="D69" s="113"/>
      <c r="E69" s="114"/>
      <c r="F69" s="114"/>
      <c r="G69" s="110"/>
      <c r="H69" s="113"/>
      <c r="I69" s="113"/>
      <c r="J69" s="113"/>
      <c r="K69" s="110"/>
    </row>
    <row r="70" spans="1:11" s="112" customFormat="1" x14ac:dyDescent="0.25">
      <c r="A70" s="53" t="str">
        <f ca="1">IF($L70="CP","CP",IF($L70="NR","NR",IF($L70="OA","OA",IF($E70="","",IF($E70-NOW()&lt;0,"OD",IF($E70-NOW()&lt;15,"15",IF($E70-NOW()&lt;30,"30"," ")))))))</f>
        <v/>
      </c>
      <c r="B70" s="53"/>
      <c r="C70" s="53"/>
      <c r="D70" s="55"/>
      <c r="E70" s="111"/>
      <c r="F70" s="111"/>
      <c r="G70" s="53"/>
      <c r="H70" s="55"/>
      <c r="I70" s="55"/>
      <c r="J70" s="55"/>
      <c r="K70" s="53"/>
    </row>
    <row r="71" spans="1:11" s="112" customFormat="1" x14ac:dyDescent="0.25">
      <c r="A71" s="53" t="str">
        <f ca="1">IF($L71="CP","CP",IF($L71="NR","NR",IF($L71="OA","OA",IF($E71="","",IF($E71-NOW()&lt;0,"OD",IF($E71-NOW()&lt;15,"15",IF($E71-NOW()&lt;30,"30"," ")))))))</f>
        <v/>
      </c>
      <c r="B71" s="53"/>
      <c r="C71" s="53"/>
      <c r="D71" s="55"/>
      <c r="E71" s="111"/>
      <c r="F71" s="111"/>
      <c r="G71" s="53"/>
      <c r="H71" s="55"/>
      <c r="I71" s="55"/>
      <c r="J71" s="55"/>
      <c r="K71" s="53"/>
    </row>
    <row r="72" spans="1:11" s="112" customFormat="1" x14ac:dyDescent="0.25">
      <c r="A72" s="53" t="str">
        <f ca="1">IF($L72="CP","CP",IF($L72="NR","NR",IF($L72="OA","OA",IF($E72="","",IF($E72-NOW()&lt;0,"OD",IF($E72-NOW()&lt;15,"15",IF($E72-NOW()&lt;30,"30"," ")))))))</f>
        <v/>
      </c>
      <c r="B72" s="53"/>
      <c r="C72" s="53"/>
      <c r="D72" s="55"/>
      <c r="E72" s="111"/>
      <c r="F72" s="111"/>
      <c r="G72" s="53"/>
      <c r="H72" s="55"/>
      <c r="I72" s="55"/>
      <c r="J72" s="55"/>
      <c r="K72" s="53"/>
    </row>
    <row r="73" spans="1:11" s="112" customFormat="1" x14ac:dyDescent="0.25">
      <c r="A73" s="53" t="str">
        <f ca="1">IF($L73="CP","CP",IF($L73="NR","NR",IF($L73="OA","OA",IF($E73="","",IF($E73-NOW()&lt;0,"OD",IF($E73-NOW()&lt;15,"15",IF($E73-NOW()&lt;30,"30"," ")))))))</f>
        <v/>
      </c>
      <c r="B73" s="53"/>
      <c r="C73" s="53"/>
      <c r="D73" s="55"/>
      <c r="E73" s="111"/>
      <c r="F73" s="111"/>
      <c r="G73" s="53"/>
      <c r="H73" s="55"/>
      <c r="I73" s="55"/>
      <c r="J73" s="55"/>
      <c r="K73" s="53"/>
    </row>
    <row r="74" spans="1:11" s="112" customFormat="1" x14ac:dyDescent="0.25">
      <c r="A74" s="53" t="str">
        <f ca="1">IF($L74="CP","CP",IF($L74="NR","NR",IF($L74="OA","OA",IF($E74="","",IF($E74-NOW()&lt;0,"OD",IF($E74-NOW()&lt;15,"15",IF($E74-NOW()&lt;30,"30"," ")))))))</f>
        <v/>
      </c>
      <c r="B74" s="53"/>
      <c r="C74" s="53"/>
      <c r="D74" s="55"/>
      <c r="E74" s="111"/>
      <c r="F74" s="111"/>
      <c r="G74" s="53"/>
      <c r="H74" s="55"/>
      <c r="I74" s="55"/>
      <c r="J74" s="55"/>
      <c r="K74" s="53"/>
    </row>
    <row r="75" spans="1:11" s="112" customFormat="1" x14ac:dyDescent="0.25">
      <c r="A75" s="53" t="str">
        <f ca="1">IF($L75="CP","CP",IF($L75="NR","NR",IF($L75="OA","OA",IF($E75="","",IF($E75-NOW()&lt;0,"OD",IF($E75-NOW()&lt;15,"15",IF($E75-NOW()&lt;30,"30"," ")))))))</f>
        <v/>
      </c>
      <c r="B75" s="53"/>
      <c r="C75" s="53"/>
      <c r="D75" s="55"/>
      <c r="E75" s="111"/>
      <c r="F75" s="111"/>
      <c r="G75" s="53"/>
      <c r="H75" s="55"/>
      <c r="I75" s="55"/>
      <c r="J75" s="55"/>
      <c r="K75" s="53"/>
    </row>
    <row r="76" spans="1:11" s="112" customFormat="1" x14ac:dyDescent="0.25">
      <c r="A76" s="53" t="str">
        <f ca="1">IF($L76="CP","CP",IF($L76="NR","NR",IF($L76="OA","OA",IF($E76="","",IF($E76-NOW()&lt;0,"OD",IF($E76-NOW()&lt;15,"15",IF($E76-NOW()&lt;30,"30"," ")))))))</f>
        <v/>
      </c>
      <c r="B76" s="53"/>
      <c r="C76" s="53"/>
      <c r="D76" s="55"/>
      <c r="E76" s="111"/>
      <c r="F76" s="111"/>
      <c r="G76" s="53"/>
      <c r="H76" s="55"/>
      <c r="I76" s="55"/>
      <c r="J76" s="55"/>
      <c r="K76" s="53"/>
    </row>
    <row r="77" spans="1:11" s="112" customFormat="1" ht="15.75" x14ac:dyDescent="0.25">
      <c r="A77" s="53" t="str">
        <f ca="1">IF($L77="CP","CP",IF($L77="NR","NR",IF($L77="OA","OA",IF($E77="","",IF($E77-NOW()&lt;0,"OD",IF($E77-NOW()&lt;15,"15",IF($E77-NOW()&lt;30,"30"," ")))))))</f>
        <v/>
      </c>
      <c r="B77" s="110"/>
      <c r="C77" s="110"/>
      <c r="D77" s="113"/>
      <c r="E77" s="114"/>
      <c r="F77" s="114"/>
      <c r="G77" s="110"/>
      <c r="H77" s="113"/>
      <c r="I77" s="113"/>
      <c r="J77" s="113"/>
      <c r="K77" s="110"/>
    </row>
    <row r="78" spans="1:11" s="112" customFormat="1" x14ac:dyDescent="0.25">
      <c r="A78" s="53" t="str">
        <f ca="1">IF($L78="CP","CP",IF($L78="NR","NR",IF($L78="OA","OA",IF($E78="","",IF($E78-NOW()&lt;0,"OD",IF($E78-NOW()&lt;15,"15",IF($E78-NOW()&lt;30,"30"," ")))))))</f>
        <v/>
      </c>
      <c r="B78" s="53"/>
      <c r="C78" s="53"/>
      <c r="D78" s="55"/>
      <c r="E78" s="111"/>
      <c r="F78" s="111"/>
      <c r="G78" s="53"/>
      <c r="H78" s="55"/>
      <c r="I78" s="55"/>
      <c r="J78" s="55"/>
      <c r="K78" s="53"/>
    </row>
    <row r="79" spans="1:11" s="112" customFormat="1" x14ac:dyDescent="0.25">
      <c r="A79" s="53" t="str">
        <f ca="1">IF($L79="CP","CP",IF($L79="NR","NR",IF($L79="OA","OA",IF($E79="","",IF($E79-NOW()&lt;0,"OD",IF($E79-NOW()&lt;15,"15",IF($E79-NOW()&lt;30,"30"," ")))))))</f>
        <v/>
      </c>
      <c r="B79" s="53"/>
      <c r="C79" s="53"/>
      <c r="D79" s="55"/>
      <c r="E79" s="111"/>
      <c r="F79" s="111"/>
      <c r="G79" s="53"/>
      <c r="H79" s="55"/>
      <c r="I79" s="55"/>
      <c r="J79" s="55"/>
      <c r="K79" s="53"/>
    </row>
    <row r="80" spans="1:11" s="112" customFormat="1" ht="15.75" x14ac:dyDescent="0.25">
      <c r="A80" s="53" t="str">
        <f ca="1">IF($L80="CP","CP",IF($L80="NR","NR",IF($L80="OA","OA",IF($E80="","",IF($E80-NOW()&lt;0,"OD",IF($E80-NOW()&lt;15,"15",IF($E80-NOW()&lt;30,"30"," ")))))))</f>
        <v/>
      </c>
      <c r="B80" s="110"/>
      <c r="C80" s="110"/>
      <c r="D80" s="113"/>
      <c r="E80" s="114"/>
      <c r="F80" s="114"/>
      <c r="G80" s="110"/>
      <c r="H80" s="113"/>
      <c r="I80" s="113"/>
      <c r="J80" s="113"/>
      <c r="K80" s="110"/>
    </row>
    <row r="81" spans="1:11" s="112" customFormat="1" x14ac:dyDescent="0.25">
      <c r="A81" s="53" t="str">
        <f ca="1">IF($L81="CP","CP",IF($L81="NR","NR",IF($L81="OA","OA",IF($E81="","",IF($E81-NOW()&lt;0,"OD",IF($E81-NOW()&lt;15,"15",IF($E81-NOW()&lt;30,"30"," ")))))))</f>
        <v/>
      </c>
      <c r="B81" s="53"/>
      <c r="C81" s="53"/>
      <c r="D81" s="55"/>
      <c r="E81" s="111"/>
      <c r="F81" s="111"/>
      <c r="G81" s="53"/>
      <c r="H81" s="55"/>
      <c r="I81" s="55"/>
      <c r="J81" s="55"/>
      <c r="K81" s="53"/>
    </row>
    <row r="82" spans="1:11" s="112" customFormat="1" x14ac:dyDescent="0.25">
      <c r="A82" s="53" t="str">
        <f ca="1">IF($L82="CP","CP",IF($L82="NR","NR",IF($L82="OA","OA",IF($E82="","",IF($E82-NOW()&lt;0,"OD",IF($E82-NOW()&lt;15,"15",IF($E82-NOW()&lt;30,"30"," ")))))))</f>
        <v/>
      </c>
      <c r="B82" s="53"/>
      <c r="C82" s="53"/>
      <c r="D82" s="55"/>
      <c r="E82" s="111"/>
      <c r="F82" s="111"/>
      <c r="G82" s="53"/>
      <c r="H82" s="55"/>
      <c r="I82" s="55"/>
      <c r="J82" s="55"/>
      <c r="K82" s="53"/>
    </row>
    <row r="83" spans="1:11" s="112" customFormat="1" x14ac:dyDescent="0.25">
      <c r="A83" s="53" t="str">
        <f ca="1">IF($L83="CP","CP",IF($L83="NR","NR",IF($L83="OA","OA",IF($E83="","",IF($E83-NOW()&lt;0,"OD",IF($E83-NOW()&lt;15,"15",IF($E83-NOW()&lt;30,"30"," ")))))))</f>
        <v/>
      </c>
      <c r="B83" s="53"/>
      <c r="C83" s="53"/>
      <c r="D83" s="55"/>
      <c r="E83" s="111"/>
      <c r="F83" s="111"/>
      <c r="G83" s="53"/>
      <c r="H83" s="55"/>
      <c r="I83" s="55"/>
      <c r="J83" s="55"/>
      <c r="K83" s="53"/>
    </row>
    <row r="84" spans="1:11" s="112" customFormat="1" x14ac:dyDescent="0.25">
      <c r="A84" s="53" t="str">
        <f ca="1">IF($L84="CP","CP",IF($L84="NR","NR",IF($L84="OA","OA",IF($E84="","",IF($E84-NOW()&lt;0,"OD",IF($E84-NOW()&lt;15,"15",IF($E84-NOW()&lt;30,"30"," ")))))))</f>
        <v/>
      </c>
      <c r="B84" s="53"/>
      <c r="C84" s="53"/>
      <c r="D84" s="55"/>
      <c r="E84" s="111"/>
      <c r="F84" s="111"/>
      <c r="G84" s="53"/>
      <c r="H84" s="55"/>
      <c r="I84" s="55"/>
      <c r="J84" s="55"/>
      <c r="K84" s="53"/>
    </row>
    <row r="85" spans="1:11" s="112" customFormat="1" x14ac:dyDescent="0.25">
      <c r="A85" s="53" t="str">
        <f ca="1">IF($L85="CP","CP",IF($L85="NR","NR",IF($L85="OA","OA",IF($E85="","",IF($E85-NOW()&lt;0,"OD",IF($E85-NOW()&lt;15,"15",IF($E85-NOW()&lt;30,"30"," ")))))))</f>
        <v/>
      </c>
      <c r="B85" s="53"/>
      <c r="C85" s="53"/>
      <c r="D85" s="55"/>
      <c r="E85" s="111"/>
      <c r="F85" s="111"/>
      <c r="G85" s="53"/>
      <c r="H85" s="55"/>
      <c r="I85" s="55"/>
      <c r="J85" s="55"/>
      <c r="K85" s="53"/>
    </row>
    <row r="86" spans="1:11" s="112" customFormat="1" x14ac:dyDescent="0.25">
      <c r="A86" s="53" t="str">
        <f ca="1">IF($L86="CP","CP",IF($L86="NR","NR",IF($L86="OA","OA",IF($E86="","",IF($E86-NOW()&lt;0,"OD",IF($E86-NOW()&lt;15,"15",IF($E86-NOW()&lt;30,"30"," ")))))))</f>
        <v/>
      </c>
      <c r="B86" s="53"/>
      <c r="C86" s="53"/>
      <c r="D86" s="55"/>
      <c r="E86" s="111"/>
      <c r="F86" s="111"/>
      <c r="G86" s="53"/>
      <c r="H86" s="55"/>
      <c r="I86" s="55"/>
      <c r="J86" s="55"/>
      <c r="K86" s="53"/>
    </row>
    <row r="87" spans="1:11" s="112" customFormat="1" x14ac:dyDescent="0.25">
      <c r="A87" s="53" t="str">
        <f ca="1">IF($L87="CP","CP",IF($L87="NR","NR",IF($L87="OA","OA",IF($E87="","",IF($E87-NOW()&lt;0,"OD",IF($E87-NOW()&lt;15,"15",IF($E87-NOW()&lt;30,"30"," ")))))))</f>
        <v/>
      </c>
      <c r="B87" s="53"/>
      <c r="C87" s="53"/>
      <c r="D87" s="55"/>
      <c r="E87" s="111"/>
      <c r="F87" s="111"/>
      <c r="G87" s="53"/>
      <c r="H87" s="55"/>
      <c r="I87" s="55"/>
      <c r="J87" s="55"/>
      <c r="K87" s="53"/>
    </row>
    <row r="88" spans="1:11" s="112" customFormat="1" x14ac:dyDescent="0.25">
      <c r="A88" s="53" t="str">
        <f ca="1">IF($L88="CP","CP",IF($L88="NR","NR",IF($L88="OA","OA",IF($E88="","",IF($E88-NOW()&lt;0,"OD",IF($E88-NOW()&lt;15,"15",IF($E88-NOW()&lt;30,"30"," ")))))))</f>
        <v/>
      </c>
      <c r="B88" s="53"/>
      <c r="C88" s="53"/>
      <c r="D88" s="55"/>
      <c r="E88" s="111"/>
      <c r="F88" s="111"/>
      <c r="G88" s="53"/>
      <c r="H88" s="55"/>
      <c r="I88" s="55"/>
      <c r="J88" s="55"/>
      <c r="K88" s="53"/>
    </row>
    <row r="89" spans="1:11" s="112" customFormat="1" ht="15.75" x14ac:dyDescent="0.25">
      <c r="A89" s="53" t="str">
        <f ca="1">IF($L89="CP","CP",IF($L89="NR","NR",IF($L89="OA","OA",IF($E89="","",IF($E89-NOW()&lt;0,"OD",IF($E89-NOW()&lt;15,"15",IF($E89-NOW()&lt;30,"30"," ")))))))</f>
        <v/>
      </c>
      <c r="B89" s="110"/>
      <c r="C89" s="110"/>
      <c r="D89" s="113"/>
      <c r="E89" s="114"/>
      <c r="F89" s="114"/>
      <c r="G89" s="110"/>
      <c r="H89" s="113"/>
      <c r="I89" s="113"/>
      <c r="J89" s="113"/>
      <c r="K89" s="110"/>
    </row>
    <row r="90" spans="1:11" s="112" customFormat="1" x14ac:dyDescent="0.25">
      <c r="A90" s="53" t="str">
        <f ca="1">IF($L90="CP","CP",IF($L90="NR","NR",IF($L90="OA","OA",IF($E90="","",IF($E90-NOW()&lt;0,"OD",IF($E90-NOW()&lt;15,"15",IF($E90-NOW()&lt;30,"30"," ")))))))</f>
        <v/>
      </c>
      <c r="B90" s="53"/>
      <c r="C90" s="53"/>
      <c r="D90" s="55"/>
      <c r="E90" s="111"/>
      <c r="F90" s="111"/>
      <c r="G90" s="53"/>
      <c r="H90" s="55"/>
      <c r="I90" s="55"/>
      <c r="J90" s="55"/>
      <c r="K90" s="53"/>
    </row>
    <row r="91" spans="1:11" s="112" customFormat="1" x14ac:dyDescent="0.25">
      <c r="A91" s="53" t="str">
        <f ca="1">IF($L91="CP","CP",IF($L91="NR","NR",IF($L91="OA","OA",IF($E91="","",IF($E91-NOW()&lt;0,"OD",IF($E91-NOW()&lt;15,"15",IF($E91-NOW()&lt;30,"30"," ")))))))</f>
        <v/>
      </c>
      <c r="B91" s="53"/>
      <c r="C91" s="53"/>
      <c r="D91" s="55"/>
      <c r="E91" s="111"/>
      <c r="F91" s="111"/>
      <c r="G91" s="53"/>
      <c r="H91" s="55"/>
      <c r="I91" s="55"/>
      <c r="J91" s="55"/>
      <c r="K91" s="53"/>
    </row>
    <row r="92" spans="1:11" s="112" customFormat="1" x14ac:dyDescent="0.25">
      <c r="A92" s="53" t="str">
        <f ca="1">IF($L92="CP","CP",IF($L92="NR","NR",IF($L92="OA","OA",IF($E92="","",IF($E92-NOW()&lt;0,"OD",IF($E92-NOW()&lt;15,"15",IF($E92-NOW()&lt;30,"30"," ")))))))</f>
        <v/>
      </c>
      <c r="B92" s="53"/>
      <c r="C92" s="53"/>
      <c r="D92" s="55"/>
      <c r="E92" s="111"/>
      <c r="F92" s="111"/>
      <c r="G92" s="53"/>
      <c r="H92" s="55"/>
      <c r="I92" s="55"/>
      <c r="J92" s="55"/>
      <c r="K92" s="53"/>
    </row>
    <row r="93" spans="1:11" ht="15.75" x14ac:dyDescent="0.25">
      <c r="A93" s="68"/>
      <c r="B93" s="69"/>
      <c r="C93" s="69"/>
      <c r="D93" s="106"/>
      <c r="E93" s="83"/>
      <c r="F93" s="98"/>
      <c r="G93" s="68"/>
      <c r="H93" s="106"/>
      <c r="I93" s="106"/>
      <c r="J93" s="106"/>
      <c r="K93" s="68"/>
    </row>
    <row r="94" spans="1:11" ht="16.5" thickBot="1" x14ac:dyDescent="0.3">
      <c r="A94" s="68"/>
      <c r="B94" s="69"/>
      <c r="C94" s="69"/>
      <c r="D94" s="106"/>
      <c r="E94" s="84"/>
      <c r="F94" s="99"/>
      <c r="G94" s="68"/>
      <c r="H94" s="106"/>
      <c r="I94" s="106"/>
      <c r="J94" s="106"/>
      <c r="K94" s="68"/>
    </row>
    <row r="95" spans="1:11" s="68" customFormat="1" x14ac:dyDescent="0.25">
      <c r="A95" s="119" t="s">
        <v>145</v>
      </c>
      <c r="B95" s="120"/>
      <c r="C95" s="76" t="s">
        <v>147</v>
      </c>
      <c r="D95" s="120" t="s">
        <v>148</v>
      </c>
      <c r="E95" s="121"/>
      <c r="F95" s="101"/>
      <c r="H95" s="106"/>
      <c r="I95" s="106"/>
      <c r="J95" s="106"/>
    </row>
    <row r="96" spans="1:11" s="68" customFormat="1" x14ac:dyDescent="0.25">
      <c r="A96" s="88" t="s">
        <v>155</v>
      </c>
      <c r="B96" s="2" t="s">
        <v>160</v>
      </c>
      <c r="C96" s="13">
        <f ca="1">COUNTIF($A$4:$A$92,$A96)+COUNTIF($A$4:$A$92,$A97)</f>
        <v>5</v>
      </c>
      <c r="D96" s="115">
        <f ca="1">$C96/$C$103</f>
        <v>0.7142857142857143</v>
      </c>
      <c r="E96" s="116"/>
      <c r="F96" s="101"/>
      <c r="H96" s="106"/>
      <c r="I96" s="106"/>
      <c r="J96" s="106"/>
    </row>
    <row r="97" spans="1:10" s="68" customFormat="1" x14ac:dyDescent="0.25">
      <c r="A97" s="89" t="s">
        <v>156</v>
      </c>
      <c r="B97" s="2" t="s">
        <v>161</v>
      </c>
      <c r="C97" s="13">
        <f t="shared" ref="C97:C101" ca="1" si="0">COUNTIF($A$4:$A$92,$A97)</f>
        <v>0</v>
      </c>
      <c r="D97" s="115">
        <f t="shared" ref="D97:D102" ca="1" si="1">$C97/$C$103</f>
        <v>0</v>
      </c>
      <c r="E97" s="116"/>
      <c r="F97" s="101"/>
      <c r="H97" s="106"/>
      <c r="I97" s="106"/>
      <c r="J97" s="106"/>
    </row>
    <row r="98" spans="1:10" s="68" customFormat="1" x14ac:dyDescent="0.25">
      <c r="A98" s="90" t="s">
        <v>157</v>
      </c>
      <c r="B98" s="2" t="s">
        <v>162</v>
      </c>
      <c r="C98" s="13">
        <f t="shared" ca="1" si="0"/>
        <v>2</v>
      </c>
      <c r="D98" s="115">
        <f t="shared" ca="1" si="1"/>
        <v>0.2857142857142857</v>
      </c>
      <c r="E98" s="116"/>
      <c r="F98" s="101"/>
      <c r="H98" s="106"/>
      <c r="I98" s="106"/>
      <c r="J98" s="106"/>
    </row>
    <row r="99" spans="1:10" s="68" customFormat="1" x14ac:dyDescent="0.25">
      <c r="A99" s="91">
        <v>30</v>
      </c>
      <c r="B99" s="2" t="s">
        <v>151</v>
      </c>
      <c r="C99" s="13">
        <f t="shared" ca="1" si="0"/>
        <v>0</v>
      </c>
      <c r="D99" s="115">
        <f t="shared" ca="1" si="1"/>
        <v>0</v>
      </c>
      <c r="E99" s="116"/>
      <c r="F99" s="101"/>
      <c r="G99" s="86"/>
      <c r="H99" s="106"/>
      <c r="I99" s="106"/>
      <c r="J99" s="106"/>
    </row>
    <row r="100" spans="1:10" s="68" customFormat="1" x14ac:dyDescent="0.25">
      <c r="A100" s="92">
        <v>15</v>
      </c>
      <c r="B100" s="1" t="s">
        <v>150</v>
      </c>
      <c r="C100" s="13">
        <f t="shared" ca="1" si="0"/>
        <v>0</v>
      </c>
      <c r="D100" s="115">
        <f t="shared" ca="1" si="1"/>
        <v>0</v>
      </c>
      <c r="E100" s="116"/>
      <c r="F100" s="101"/>
      <c r="G100" s="86"/>
      <c r="H100" s="106"/>
      <c r="I100" s="106"/>
      <c r="J100" s="106"/>
    </row>
    <row r="101" spans="1:10" s="68" customFormat="1" x14ac:dyDescent="0.25">
      <c r="A101" s="93" t="s">
        <v>158</v>
      </c>
      <c r="B101" s="1" t="s">
        <v>152</v>
      </c>
      <c r="C101" s="13">
        <f t="shared" ca="1" si="0"/>
        <v>0</v>
      </c>
      <c r="D101" s="115">
        <f t="shared" ca="1" si="1"/>
        <v>0</v>
      </c>
      <c r="E101" s="116"/>
      <c r="F101" s="101"/>
      <c r="G101" s="87"/>
      <c r="H101" s="106"/>
      <c r="I101" s="106"/>
      <c r="J101" s="106"/>
    </row>
    <row r="102" spans="1:10" s="68" customFormat="1" x14ac:dyDescent="0.25">
      <c r="A102" s="78"/>
      <c r="B102" s="1" t="s">
        <v>159</v>
      </c>
      <c r="C102" s="13">
        <f ca="1">C103-(SUM(C96,C98:C101))</f>
        <v>0</v>
      </c>
      <c r="D102" s="115">
        <f t="shared" ca="1" si="1"/>
        <v>0</v>
      </c>
      <c r="E102" s="116"/>
      <c r="F102" s="101"/>
      <c r="H102" s="106"/>
      <c r="I102" s="106"/>
      <c r="J102" s="106"/>
    </row>
    <row r="103" spans="1:10" s="68" customFormat="1" ht="19.5" thickBot="1" x14ac:dyDescent="0.35">
      <c r="A103" s="70"/>
      <c r="B103" s="71" t="s">
        <v>146</v>
      </c>
      <c r="C103" s="77">
        <f>COUNTA($C$4:$C$92)</f>
        <v>7</v>
      </c>
      <c r="D103" s="117"/>
      <c r="E103" s="118"/>
      <c r="F103" s="101"/>
      <c r="H103" s="106"/>
      <c r="I103" s="106"/>
      <c r="J103" s="106"/>
    </row>
    <row r="104" spans="1:10" ht="15.75" x14ac:dyDescent="0.25">
      <c r="F104" s="99"/>
    </row>
    <row r="105" spans="1:10" x14ac:dyDescent="0.25">
      <c r="F105" s="84"/>
    </row>
    <row r="106" spans="1:10" x14ac:dyDescent="0.25">
      <c r="F106" s="84"/>
    </row>
    <row r="107" spans="1:10" ht="15.75" x14ac:dyDescent="0.25">
      <c r="F107" s="99"/>
    </row>
    <row r="108" spans="1:10" x14ac:dyDescent="0.25">
      <c r="F108" s="84"/>
    </row>
    <row r="109" spans="1:10" x14ac:dyDescent="0.25">
      <c r="F109" s="84"/>
    </row>
    <row r="110" spans="1:10" ht="15.75" x14ac:dyDescent="0.25">
      <c r="F110" s="100"/>
    </row>
    <row r="111" spans="1:10" x14ac:dyDescent="0.25">
      <c r="F111" s="84"/>
    </row>
    <row r="112" spans="1:10" x14ac:dyDescent="0.25">
      <c r="F112" s="84"/>
    </row>
    <row r="113" spans="6:6" x14ac:dyDescent="0.25">
      <c r="F113" s="84"/>
    </row>
    <row r="114" spans="6:6" x14ac:dyDescent="0.25">
      <c r="F114" s="94"/>
    </row>
    <row r="115" spans="6:6" x14ac:dyDescent="0.25">
      <c r="F115" s="94"/>
    </row>
    <row r="116" spans="6:6" x14ac:dyDescent="0.25">
      <c r="F116" s="74"/>
    </row>
    <row r="117" spans="6:6" x14ac:dyDescent="0.25">
      <c r="F117" s="75"/>
    </row>
    <row r="118" spans="6:6" x14ac:dyDescent="0.25">
      <c r="F118" s="75"/>
    </row>
    <row r="119" spans="6:6" x14ac:dyDescent="0.25">
      <c r="F119" s="75"/>
    </row>
    <row r="120" spans="6:6" x14ac:dyDescent="0.25">
      <c r="F120" s="75"/>
    </row>
    <row r="121" spans="6:6" x14ac:dyDescent="0.25">
      <c r="F121" s="95"/>
    </row>
    <row r="122" spans="6:6" x14ac:dyDescent="0.25">
      <c r="F122" s="95"/>
    </row>
    <row r="123" spans="6:6" x14ac:dyDescent="0.25">
      <c r="F123" s="95"/>
    </row>
    <row r="124" spans="6:6" ht="18.75" x14ac:dyDescent="0.3">
      <c r="F124" s="96"/>
    </row>
  </sheetData>
  <mergeCells count="10">
    <mergeCell ref="D98:E98"/>
    <mergeCell ref="D100:E100"/>
    <mergeCell ref="D102:E102"/>
    <mergeCell ref="D103:E103"/>
    <mergeCell ref="A95:B95"/>
    <mergeCell ref="D95:E95"/>
    <mergeCell ref="D96:E96"/>
    <mergeCell ref="D97:E97"/>
    <mergeCell ref="D99:E99"/>
    <mergeCell ref="D101:E101"/>
  </mergeCells>
  <conditionalFormatting sqref="F2:F3">
    <cfRule type="expression" dxfId="45" priority="65">
      <formula>IF($M$1="SH",TRUE,FALSE)</formula>
    </cfRule>
  </conditionalFormatting>
  <conditionalFormatting sqref="F93:F113 E18:F92">
    <cfRule type="expression" dxfId="44" priority="59" stopIfTrue="1">
      <formula>IF($L18="CP",TRUE,FALSE)</formula>
    </cfRule>
    <cfRule type="expression" dxfId="43" priority="60" stopIfTrue="1">
      <formula>IF($L18="NR",TRUE,FALSE)</formula>
    </cfRule>
  </conditionalFormatting>
  <conditionalFormatting sqref="F93:F113 E5:F16 E18:F92">
    <cfRule type="expression" dxfId="42" priority="57" stopIfTrue="1">
      <formula>IF($M5="SH",TRUE,FALSE)</formula>
    </cfRule>
    <cfRule type="expression" dxfId="41" priority="58" stopIfTrue="1">
      <formula>IF($M5="SS",TRUE,FALSE)</formula>
    </cfRule>
  </conditionalFormatting>
  <conditionalFormatting sqref="F93:F113">
    <cfRule type="expression" dxfId="40" priority="61" stopIfTrue="1">
      <formula>IF($F93="",TRUE,FALSE)</formula>
    </cfRule>
    <cfRule type="expression" dxfId="39" priority="62" stopIfTrue="1">
      <formula>IF($F93-NOW()&lt;0,TRUE,FALSE)</formula>
    </cfRule>
    <cfRule type="expression" dxfId="38" priority="63">
      <formula>IF($F93-NOW()&lt;15,TRUE,FALSE)</formula>
    </cfRule>
    <cfRule type="expression" dxfId="37" priority="64">
      <formula>IF($F93-NOW()&lt;30,TRUE,FALSE)</formula>
    </cfRule>
  </conditionalFormatting>
  <conditionalFormatting sqref="E5:F16">
    <cfRule type="expression" dxfId="36" priority="41" stopIfTrue="1">
      <formula>IF($L5="CP",TRUE,FALSE)</formula>
    </cfRule>
    <cfRule type="expression" dxfId="35" priority="42" stopIfTrue="1">
      <formula>IF($L5="NR",TRUE,FALSE)</formula>
    </cfRule>
  </conditionalFormatting>
  <conditionalFormatting sqref="E5:E16 E18:E92">
    <cfRule type="expression" dxfId="34" priority="48" stopIfTrue="1">
      <formula>IF($E5-NOW()&lt;0,TRUE,FALSE)</formula>
    </cfRule>
    <cfRule type="expression" dxfId="33" priority="51">
      <formula>IF($E5-NOW()&lt;15,TRUE,FALSE)</formula>
    </cfRule>
    <cfRule type="expression" dxfId="32" priority="54">
      <formula>IF($E5-NOW()&lt;30,TRUE,FALSE)</formula>
    </cfRule>
  </conditionalFormatting>
  <conditionalFormatting sqref="F5:F16 F18:F92">
    <cfRule type="expression" dxfId="31" priority="47" stopIfTrue="1">
      <formula>IF($F5="",TRUE,FALSE)</formula>
    </cfRule>
    <cfRule type="expression" dxfId="30" priority="49" stopIfTrue="1">
      <formula>IF($F5-NOW()&lt;0,TRUE,FALSE)</formula>
    </cfRule>
    <cfRule type="expression" dxfId="29" priority="52">
      <formula>IF($F5-NOW()&lt;15,TRUE,FALSE)</formula>
    </cfRule>
    <cfRule type="expression" dxfId="28" priority="55">
      <formula>IF($F5-NOW()&lt;30,TRUE,FALSE)</formula>
    </cfRule>
  </conditionalFormatting>
  <conditionalFormatting sqref="E5:E16 A3 A5:A16 A18:A92 E18:E92">
    <cfRule type="expression" dxfId="27" priority="46">
      <formula>IF($E3="",TRUE,FALSE)</formula>
    </cfRule>
  </conditionalFormatting>
  <conditionalFormatting sqref="E17:F17">
    <cfRule type="expression" dxfId="26" priority="20" stopIfTrue="1">
      <formula>IF($M17="SH",TRUE,FALSE)</formula>
    </cfRule>
    <cfRule type="expression" dxfId="25" priority="21" stopIfTrue="1">
      <formula>IF($M17="SS",TRUE,FALSE)</formula>
    </cfRule>
  </conditionalFormatting>
  <conditionalFormatting sqref="E17:F17">
    <cfRule type="expression" dxfId="24" priority="10" stopIfTrue="1">
      <formula>IF($L17="CP",TRUE,FALSE)</formula>
    </cfRule>
    <cfRule type="expression" dxfId="23" priority="11" stopIfTrue="1">
      <formula>IF($L17="NR",TRUE,FALSE)</formula>
    </cfRule>
  </conditionalFormatting>
  <conditionalFormatting sqref="E17">
    <cfRule type="expression" dxfId="22" priority="14" stopIfTrue="1">
      <formula>IF($E17-NOW()&lt;0,TRUE,FALSE)</formula>
    </cfRule>
    <cfRule type="expression" dxfId="21" priority="16">
      <formula>IF($E17-NOW()&lt;15,TRUE,FALSE)</formula>
    </cfRule>
    <cfRule type="expression" dxfId="20" priority="18">
      <formula>IF($E17-NOW()&lt;30,TRUE,FALSE)</formula>
    </cfRule>
  </conditionalFormatting>
  <conditionalFormatting sqref="F17">
    <cfRule type="expression" dxfId="19" priority="13" stopIfTrue="1">
      <formula>IF($F17="",TRUE,FALSE)</formula>
    </cfRule>
    <cfRule type="expression" dxfId="18" priority="15" stopIfTrue="1">
      <formula>IF($F17-NOW()&lt;0,TRUE,FALSE)</formula>
    </cfRule>
    <cfRule type="expression" dxfId="17" priority="17">
      <formula>IF($F17-NOW()&lt;15,TRUE,FALSE)</formula>
    </cfRule>
    <cfRule type="expression" dxfId="16" priority="19">
      <formula>IF($F17-NOW()&lt;30,TRUE,FALSE)</formula>
    </cfRule>
  </conditionalFormatting>
  <conditionalFormatting sqref="E17 A17">
    <cfRule type="expression" dxfId="15" priority="12">
      <formula>IF($E17="",TRUE,FALSE)</formula>
    </cfRule>
  </conditionalFormatting>
  <conditionalFormatting sqref="A4:K92">
    <cfRule type="expression" dxfId="14" priority="89" stopIfTrue="1">
      <formula>IF($M4="SH",TRUE,FALSE)</formula>
    </cfRule>
    <cfRule type="expression" dxfId="13" priority="90" stopIfTrue="1">
      <formula>IF($M4="SH",TRUE,FALSE)</formula>
    </cfRule>
  </conditionalFormatting>
  <conditionalFormatting sqref="A3 A5:A92">
    <cfRule type="expression" dxfId="12" priority="97" stopIfTrue="1">
      <formula>IF($L3="CP",TRUE,FALSE)</formula>
    </cfRule>
    <cfRule type="expression" dxfId="11" priority="98" stopIfTrue="1">
      <formula>IF($L3="NR",TRUE,FALSE)</formula>
    </cfRule>
    <cfRule type="expression" dxfId="10" priority="99" stopIfTrue="1">
      <formula>IF($L3="OA",TRUE,FALSE)</formula>
    </cfRule>
    <cfRule type="expression" dxfId="9" priority="100" stopIfTrue="1">
      <formula>IF($E3-NOW()&lt;0,TRUE,FALSE)</formula>
    </cfRule>
    <cfRule type="expression" dxfId="8" priority="101">
      <formula>IF($E3-NOW()&lt;15,TRUE,FALSE)</formula>
    </cfRule>
    <cfRule type="expression" dxfId="7" priority="102">
      <formula>IF($E3-NOW()&lt;30,TRUE,FALSE)</formula>
    </cfRule>
  </conditionalFormatting>
  <conditionalFormatting sqref="A4:A92">
    <cfRule type="expression" dxfId="6" priority="115">
      <formula>IF($E4="",TRUE,FALSE)</formula>
    </cfRule>
    <cfRule type="expression" dxfId="5" priority="116" stopIfTrue="1">
      <formula>IF($L4="CP",TRUE,FALSE)</formula>
    </cfRule>
    <cfRule type="expression" dxfId="4" priority="117" stopIfTrue="1">
      <formula>IF($L4="NR",TRUE,FALSE)</formula>
    </cfRule>
    <cfRule type="expression" dxfId="3" priority="118" stopIfTrue="1">
      <formula>IF($L4="OA",TRUE,FALSE)</formula>
    </cfRule>
    <cfRule type="expression" dxfId="2" priority="119" stopIfTrue="1">
      <formula>IF($E4-NOW()&lt;0,TRUE,FALSE)</formula>
    </cfRule>
    <cfRule type="expression" dxfId="1" priority="120">
      <formula>IF($E4-NOW()&lt;15,TRUE,FALSE)</formula>
    </cfRule>
    <cfRule type="expression" dxfId="0" priority="121">
      <formula>IF($E4-NOW()&lt;30,TRUE,FALSE)</formula>
    </cfRule>
  </conditionalFormatting>
  <pageMargins left="0.25" right="0.25" top="0.75" bottom="0.75" header="0.3" footer="0.3"/>
  <pageSetup paperSize="17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13" t="s">
        <v>21</v>
      </c>
      <c r="H1" s="13" t="s">
        <v>12</v>
      </c>
      <c r="I1" s="13" t="s">
        <v>13</v>
      </c>
      <c r="J1" s="8" t="s">
        <v>22</v>
      </c>
      <c r="K1" s="13" t="s">
        <v>23</v>
      </c>
      <c r="L1" s="13" t="s">
        <v>14</v>
      </c>
      <c r="M1" s="44" t="s">
        <v>24</v>
      </c>
      <c r="N1" s="12" t="s">
        <v>25</v>
      </c>
      <c r="O1" s="12" t="s">
        <v>26</v>
      </c>
      <c r="P1" s="12" t="s">
        <v>27</v>
      </c>
      <c r="Q1" s="13" t="s">
        <v>28</v>
      </c>
    </row>
    <row r="2" spans="1:18" ht="15.75" x14ac:dyDescent="0.25">
      <c r="A2" s="11"/>
      <c r="B2" s="46" t="s">
        <v>29</v>
      </c>
      <c r="C2" s="27"/>
      <c r="D2" s="27"/>
      <c r="E2" s="27"/>
      <c r="F2" s="28"/>
      <c r="G2" s="29"/>
      <c r="H2" s="29"/>
      <c r="I2" s="29"/>
      <c r="J2" s="29"/>
      <c r="K2" s="29"/>
      <c r="L2" s="29"/>
      <c r="M2" s="29"/>
      <c r="N2" s="30"/>
      <c r="O2" s="29"/>
      <c r="P2" s="29"/>
      <c r="Q2" s="27"/>
      <c r="R2" s="31"/>
    </row>
    <row r="3" spans="1:18" ht="15.75" x14ac:dyDescent="0.25">
      <c r="A3" s="5"/>
      <c r="B3" s="47" t="s">
        <v>30</v>
      </c>
      <c r="C3" s="47"/>
      <c r="D3" s="47"/>
      <c r="E3" s="47"/>
      <c r="F3" s="32"/>
      <c r="G3" s="33"/>
      <c r="H3" s="33"/>
      <c r="I3" s="33"/>
      <c r="J3" s="33"/>
      <c r="K3" s="33"/>
      <c r="L3" s="33"/>
      <c r="M3" s="33"/>
      <c r="N3" s="34"/>
      <c r="O3" s="33"/>
      <c r="P3" s="33"/>
      <c r="Q3" s="47"/>
      <c r="R3" s="35"/>
    </row>
    <row r="4" spans="1:18" s="53" customFormat="1" x14ac:dyDescent="0.25">
      <c r="B4" s="53" t="s">
        <v>116</v>
      </c>
      <c r="C4" s="53" t="s">
        <v>117</v>
      </c>
      <c r="F4" s="54"/>
      <c r="G4" s="55" t="s">
        <v>15</v>
      </c>
      <c r="H4" s="56"/>
      <c r="I4" s="56"/>
      <c r="J4" s="56"/>
      <c r="L4" s="57"/>
      <c r="M4" s="26"/>
      <c r="N4" s="58"/>
      <c r="O4" s="58"/>
      <c r="P4" s="58"/>
    </row>
    <row r="5" spans="1:18" s="24" customFormat="1" x14ac:dyDescent="0.25">
      <c r="F5" s="22"/>
      <c r="G5" s="25"/>
      <c r="H5" s="25"/>
      <c r="I5" s="25"/>
      <c r="J5" s="25"/>
      <c r="K5" s="25"/>
      <c r="L5" s="25"/>
      <c r="M5" s="25"/>
      <c r="N5" s="59"/>
      <c r="O5" s="25"/>
      <c r="P5" s="25"/>
      <c r="R5" s="53"/>
    </row>
    <row r="6" spans="1:18" ht="15.75" x14ac:dyDescent="0.25">
      <c r="A6" s="7"/>
      <c r="B6" s="48" t="s">
        <v>31</v>
      </c>
      <c r="C6" s="48"/>
      <c r="D6" s="48"/>
      <c r="E6" s="48"/>
      <c r="F6" s="36"/>
      <c r="G6" s="37"/>
      <c r="H6" s="37"/>
      <c r="I6" s="37"/>
      <c r="J6" s="37"/>
      <c r="K6" s="37"/>
      <c r="L6" s="37"/>
      <c r="M6" s="37"/>
      <c r="N6" s="38"/>
      <c r="O6" s="37"/>
      <c r="P6" s="37"/>
      <c r="Q6" s="48"/>
      <c r="R6" s="39"/>
    </row>
    <row r="7" spans="1:18" x14ac:dyDescent="0.25">
      <c r="B7" s="1" t="s">
        <v>121</v>
      </c>
      <c r="C7" s="1" t="s">
        <v>118</v>
      </c>
      <c r="G7" s="9" t="s">
        <v>15</v>
      </c>
      <c r="R7" s="2"/>
    </row>
    <row r="8" spans="1:18" x14ac:dyDescent="0.25">
      <c r="B8" s="1" t="s">
        <v>119</v>
      </c>
      <c r="C8" s="1" t="s">
        <v>120</v>
      </c>
      <c r="G8" s="9" t="s">
        <v>15</v>
      </c>
      <c r="R8" s="2"/>
    </row>
    <row r="9" spans="1:18" x14ac:dyDescent="0.25">
      <c r="B9" s="1" t="s">
        <v>122</v>
      </c>
      <c r="C9" s="1" t="s">
        <v>123</v>
      </c>
      <c r="G9" s="9" t="s">
        <v>15</v>
      </c>
      <c r="R9" s="2"/>
    </row>
    <row r="10" spans="1:18" x14ac:dyDescent="0.25">
      <c r="R10" s="2"/>
    </row>
    <row r="11" spans="1:18" ht="15.75" x14ac:dyDescent="0.25">
      <c r="A11" s="5"/>
      <c r="B11" s="47" t="s">
        <v>32</v>
      </c>
      <c r="C11" s="47"/>
      <c r="D11" s="47"/>
      <c r="E11" s="47"/>
      <c r="F11" s="32"/>
      <c r="G11" s="33"/>
      <c r="H11" s="33"/>
      <c r="I11" s="33"/>
      <c r="J11" s="33"/>
      <c r="K11" s="33"/>
      <c r="L11" s="33"/>
      <c r="M11" s="33"/>
      <c r="N11" s="34"/>
      <c r="O11" s="33"/>
      <c r="P11" s="33"/>
      <c r="Q11" s="47"/>
      <c r="R11" s="35"/>
    </row>
    <row r="12" spans="1:18" s="24" customFormat="1" ht="30" x14ac:dyDescent="0.25">
      <c r="A12" s="64"/>
      <c r="B12" s="24" t="s">
        <v>134</v>
      </c>
      <c r="C12" s="24" t="s">
        <v>135</v>
      </c>
      <c r="E12" s="22"/>
      <c r="F12" s="22"/>
      <c r="G12" s="25" t="s">
        <v>15</v>
      </c>
      <c r="H12" s="25" t="s">
        <v>136</v>
      </c>
      <c r="I12" s="25" t="s">
        <v>137</v>
      </c>
      <c r="J12" s="25" t="s">
        <v>138</v>
      </c>
      <c r="K12" s="25" t="s">
        <v>139</v>
      </c>
      <c r="L12" s="63">
        <v>43832</v>
      </c>
      <c r="M12" s="61"/>
      <c r="N12" s="62" t="s">
        <v>140</v>
      </c>
      <c r="O12" s="61"/>
      <c r="P12" s="25"/>
      <c r="R12" s="53"/>
    </row>
    <row r="13" spans="1:18" s="24" customFormat="1" x14ac:dyDescent="0.25">
      <c r="A13" s="60"/>
      <c r="E13" s="22"/>
      <c r="F13" s="22"/>
      <c r="G13" s="25"/>
      <c r="H13" s="25"/>
      <c r="I13" s="25"/>
      <c r="J13" s="25"/>
      <c r="K13" s="25"/>
      <c r="L13" s="61"/>
      <c r="M13" s="61"/>
      <c r="N13" s="62"/>
      <c r="O13" s="61"/>
      <c r="P13" s="25"/>
      <c r="R13" s="53"/>
    </row>
    <row r="14" spans="1:18" ht="15.75" x14ac:dyDescent="0.25">
      <c r="A14" s="11"/>
      <c r="B14" s="46" t="s">
        <v>33</v>
      </c>
      <c r="C14" s="27"/>
      <c r="D14" s="27"/>
      <c r="E14" s="27"/>
      <c r="F14" s="28"/>
      <c r="G14" s="29"/>
      <c r="H14" s="29"/>
      <c r="I14" s="29"/>
      <c r="J14" s="29"/>
      <c r="K14" s="29"/>
      <c r="L14" s="29"/>
      <c r="M14" s="29"/>
      <c r="N14" s="30"/>
      <c r="O14" s="29"/>
      <c r="P14" s="29"/>
      <c r="Q14" s="27"/>
      <c r="R14" s="31"/>
    </row>
    <row r="15" spans="1:18" ht="15.75" x14ac:dyDescent="0.25">
      <c r="A15" s="5"/>
      <c r="B15" s="47" t="s">
        <v>30</v>
      </c>
      <c r="C15" s="47"/>
      <c r="D15" s="47"/>
      <c r="E15" s="47"/>
      <c r="F15" s="32"/>
      <c r="G15" s="33"/>
      <c r="H15" s="33"/>
      <c r="I15" s="33"/>
      <c r="J15" s="33"/>
      <c r="K15" s="33"/>
      <c r="L15" s="33"/>
      <c r="M15" s="33"/>
      <c r="N15" s="34"/>
      <c r="O15" s="33"/>
      <c r="P15" s="33"/>
      <c r="Q15" s="47"/>
      <c r="R15" s="35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48" t="s">
        <v>31</v>
      </c>
      <c r="C18" s="48"/>
      <c r="D18" s="48"/>
      <c r="E18" s="48"/>
      <c r="F18" s="36"/>
      <c r="G18" s="37"/>
      <c r="H18" s="37"/>
      <c r="I18" s="37"/>
      <c r="J18" s="37"/>
      <c r="K18" s="37"/>
      <c r="L18" s="37"/>
      <c r="M18" s="37"/>
      <c r="N18" s="38"/>
      <c r="O18" s="37"/>
      <c r="P18" s="37"/>
      <c r="Q18" s="48"/>
      <c r="R18" s="39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47" t="s">
        <v>32</v>
      </c>
      <c r="C21" s="47"/>
      <c r="D21" s="47"/>
      <c r="E21" s="47"/>
      <c r="F21" s="32"/>
      <c r="G21" s="33"/>
      <c r="H21" s="33"/>
      <c r="I21" s="33"/>
      <c r="J21" s="33"/>
      <c r="K21" s="33"/>
      <c r="L21" s="33"/>
      <c r="M21" s="33"/>
      <c r="N21" s="34"/>
      <c r="O21" s="33"/>
      <c r="P21" s="33"/>
      <c r="Q21" s="47"/>
      <c r="R21" s="35"/>
    </row>
    <row r="22" spans="1:18" x14ac:dyDescent="0.25">
      <c r="R22" s="2"/>
    </row>
    <row r="23" spans="1:18" ht="15.75" x14ac:dyDescent="0.25">
      <c r="A23" s="6"/>
      <c r="B23" s="122" t="s">
        <v>34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</row>
    <row r="24" spans="1:18" ht="15.75" x14ac:dyDescent="0.25">
      <c r="A24" s="5"/>
      <c r="B24" s="40" t="s">
        <v>30</v>
      </c>
      <c r="C24" s="40"/>
      <c r="D24" s="40"/>
      <c r="E24" s="40"/>
      <c r="F24" s="41"/>
      <c r="G24" s="33"/>
      <c r="H24" s="33"/>
      <c r="I24" s="33"/>
      <c r="J24" s="33"/>
      <c r="K24" s="33"/>
      <c r="L24" s="33"/>
      <c r="M24" s="33"/>
      <c r="N24" s="34"/>
      <c r="O24" s="33"/>
      <c r="P24" s="33"/>
      <c r="Q24" s="40"/>
    </row>
    <row r="25" spans="1:18" x14ac:dyDescent="0.25">
      <c r="A25" s="2"/>
      <c r="F25" s="1"/>
      <c r="H25" s="1"/>
      <c r="I25" s="1"/>
      <c r="J25" s="1"/>
      <c r="K25" s="1"/>
      <c r="L25" s="21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21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21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21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42" t="s">
        <v>31</v>
      </c>
      <c r="C31" s="42"/>
      <c r="D31" s="42"/>
      <c r="E31" s="42"/>
      <c r="F31" s="43"/>
      <c r="G31" s="37"/>
      <c r="H31" s="37"/>
      <c r="I31" s="37"/>
      <c r="J31" s="37"/>
      <c r="K31" s="37"/>
      <c r="L31" s="37"/>
      <c r="M31" s="37"/>
      <c r="N31" s="38"/>
      <c r="O31" s="37"/>
      <c r="P31" s="37"/>
      <c r="Q31" s="42"/>
    </row>
    <row r="32" spans="1:18" x14ac:dyDescent="0.25">
      <c r="B32" s="2" t="s">
        <v>127</v>
      </c>
      <c r="C32" s="1" t="s">
        <v>128</v>
      </c>
      <c r="F32" s="1"/>
      <c r="G32" s="9" t="s">
        <v>15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129</v>
      </c>
      <c r="C33" s="1" t="s">
        <v>130</v>
      </c>
      <c r="G33" s="9" t="s">
        <v>15</v>
      </c>
    </row>
    <row r="34" spans="1:17" x14ac:dyDescent="0.25">
      <c r="B34" s="2" t="s">
        <v>131</v>
      </c>
      <c r="C34" s="2" t="s">
        <v>132</v>
      </c>
      <c r="D34" s="2"/>
      <c r="E34" s="2"/>
      <c r="F34" s="4"/>
      <c r="G34" s="9" t="s">
        <v>15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40" t="s">
        <v>32</v>
      </c>
      <c r="C36" s="40"/>
      <c r="D36" s="40"/>
      <c r="E36" s="40"/>
      <c r="F36" s="41"/>
      <c r="G36" s="33"/>
      <c r="H36" s="33"/>
      <c r="I36" s="33"/>
      <c r="J36" s="33"/>
      <c r="K36" s="33"/>
      <c r="L36" s="33"/>
      <c r="M36" s="33"/>
      <c r="N36" s="34"/>
      <c r="O36" s="33"/>
      <c r="P36" s="33"/>
      <c r="Q36" s="40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122" t="s">
        <v>35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</row>
    <row r="43" spans="1:17" ht="15.75" x14ac:dyDescent="0.25">
      <c r="A43" s="5"/>
      <c r="B43" s="40" t="s">
        <v>30</v>
      </c>
      <c r="C43" s="40"/>
      <c r="D43" s="40"/>
      <c r="E43" s="40"/>
      <c r="F43" s="41"/>
      <c r="G43" s="33"/>
      <c r="H43" s="33"/>
      <c r="I43" s="33"/>
      <c r="J43" s="33"/>
      <c r="K43" s="33"/>
      <c r="L43" s="33"/>
      <c r="M43" s="33"/>
      <c r="N43" s="34"/>
      <c r="O43" s="33"/>
      <c r="P43" s="33"/>
      <c r="Q43" s="40"/>
    </row>
    <row r="44" spans="1:17" x14ac:dyDescent="0.25">
      <c r="A44" s="2"/>
      <c r="B44" s="1" t="s">
        <v>142</v>
      </c>
      <c r="C44" s="1" t="s">
        <v>36</v>
      </c>
      <c r="E44" s="18" t="s">
        <v>2</v>
      </c>
      <c r="F44" s="1"/>
      <c r="G44" s="9" t="s">
        <v>15</v>
      </c>
      <c r="H44" s="1"/>
      <c r="I44" s="1"/>
      <c r="J44" s="1"/>
      <c r="K44" s="1" t="s">
        <v>37</v>
      </c>
      <c r="L44" s="21">
        <v>43862</v>
      </c>
      <c r="M44" s="1"/>
      <c r="N44" s="1"/>
      <c r="O44" s="1"/>
      <c r="P44" s="1"/>
    </row>
    <row r="45" spans="1:17" x14ac:dyDescent="0.25">
      <c r="A45" s="2"/>
      <c r="B45" s="1" t="s">
        <v>126</v>
      </c>
      <c r="C45" s="1" t="s">
        <v>38</v>
      </c>
      <c r="D45" s="1" t="s">
        <v>39</v>
      </c>
      <c r="E45" s="23" t="s">
        <v>4</v>
      </c>
      <c r="F45" s="1"/>
      <c r="G45" s="9" t="s">
        <v>15</v>
      </c>
      <c r="H45" s="1"/>
      <c r="I45" s="1"/>
      <c r="J45" s="1"/>
      <c r="K45" s="1" t="s">
        <v>37</v>
      </c>
      <c r="L45" s="21">
        <v>43862</v>
      </c>
      <c r="M45" s="1"/>
      <c r="N45" s="1"/>
      <c r="O45" s="1"/>
      <c r="P45" s="1"/>
    </row>
    <row r="46" spans="1:17" x14ac:dyDescent="0.25">
      <c r="A46" s="2"/>
      <c r="B46" s="2" t="s">
        <v>41</v>
      </c>
      <c r="C46" s="1" t="s">
        <v>42</v>
      </c>
      <c r="F46" s="1"/>
      <c r="G46" s="9" t="s">
        <v>15</v>
      </c>
      <c r="H46" s="1"/>
      <c r="I46" s="1"/>
      <c r="J46" s="1"/>
      <c r="K46" s="1" t="s">
        <v>37</v>
      </c>
      <c r="L46" s="21">
        <v>43862</v>
      </c>
      <c r="M46" s="1"/>
      <c r="N46" s="1"/>
      <c r="O46" s="1"/>
      <c r="P46" s="1"/>
    </row>
    <row r="47" spans="1:17" x14ac:dyDescent="0.25">
      <c r="A47" s="2"/>
      <c r="B47" s="1" t="s">
        <v>43</v>
      </c>
      <c r="D47" s="1" t="s">
        <v>44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42" t="s">
        <v>31</v>
      </c>
      <c r="C49" s="42"/>
      <c r="D49" s="42"/>
      <c r="E49" s="42"/>
      <c r="F49" s="43"/>
      <c r="G49" s="37"/>
      <c r="H49" s="37"/>
      <c r="I49" s="37"/>
      <c r="J49" s="37"/>
      <c r="K49" s="37"/>
      <c r="L49" s="37"/>
      <c r="M49" s="37"/>
      <c r="N49" s="38"/>
      <c r="O49" s="37"/>
      <c r="P49" s="37"/>
      <c r="Q49" s="42"/>
    </row>
    <row r="50" spans="1:17" x14ac:dyDescent="0.25">
      <c r="B50" s="2" t="s">
        <v>45</v>
      </c>
      <c r="C50" s="1" t="s">
        <v>46</v>
      </c>
      <c r="F50" s="1"/>
      <c r="G50" s="9" t="s">
        <v>15</v>
      </c>
      <c r="H50" s="1"/>
      <c r="I50" s="1"/>
      <c r="J50" s="1"/>
      <c r="K50" s="1" t="s">
        <v>37</v>
      </c>
      <c r="L50" s="21">
        <v>43952</v>
      </c>
      <c r="M50" s="1"/>
      <c r="N50" s="1"/>
      <c r="O50" s="1"/>
      <c r="P50" s="1"/>
    </row>
    <row r="51" spans="1:17" x14ac:dyDescent="0.25">
      <c r="B51" s="1" t="s">
        <v>40</v>
      </c>
      <c r="C51" s="1" t="s">
        <v>133</v>
      </c>
      <c r="E51" s="18" t="s">
        <v>3</v>
      </c>
      <c r="F51" s="1"/>
      <c r="G51" s="9" t="s">
        <v>15</v>
      </c>
      <c r="H51" s="1"/>
      <c r="I51" s="1"/>
      <c r="J51" s="1"/>
      <c r="K51" s="1" t="s">
        <v>37</v>
      </c>
      <c r="L51" s="21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40" t="s">
        <v>32</v>
      </c>
      <c r="C54" s="40"/>
      <c r="D54" s="40"/>
      <c r="E54" s="40"/>
      <c r="F54" s="41"/>
      <c r="G54" s="33"/>
      <c r="H54" s="33"/>
      <c r="I54" s="33"/>
      <c r="J54" s="33"/>
      <c r="K54" s="33"/>
      <c r="L54" s="33"/>
      <c r="M54" s="33"/>
      <c r="N54" s="34"/>
      <c r="O54" s="33"/>
      <c r="P54" s="33"/>
      <c r="Q54" s="40"/>
    </row>
    <row r="55" spans="1:17" x14ac:dyDescent="0.25">
      <c r="A55" s="2"/>
      <c r="B55" s="1" t="s">
        <v>47</v>
      </c>
      <c r="C55" s="1" t="s">
        <v>48</v>
      </c>
      <c r="D55" s="1" t="s">
        <v>44</v>
      </c>
      <c r="E55" s="19" t="s">
        <v>8</v>
      </c>
      <c r="F55" s="1"/>
      <c r="G55" s="9" t="s">
        <v>15</v>
      </c>
      <c r="H55" s="1"/>
      <c r="I55" s="1"/>
      <c r="J55" s="1"/>
      <c r="K55" s="1" t="s">
        <v>0</v>
      </c>
      <c r="L55" s="21">
        <v>44105</v>
      </c>
      <c r="M55" s="1"/>
      <c r="N55" s="1"/>
      <c r="O55" s="1"/>
      <c r="P55" s="1"/>
    </row>
    <row r="56" spans="1:17" x14ac:dyDescent="0.25">
      <c r="B56" s="1" t="s">
        <v>49</v>
      </c>
      <c r="C56" s="1" t="s">
        <v>50</v>
      </c>
      <c r="D56" s="1" t="s">
        <v>51</v>
      </c>
      <c r="E56" s="19" t="s">
        <v>11</v>
      </c>
      <c r="F56" s="1"/>
      <c r="G56" s="9" t="s">
        <v>15</v>
      </c>
      <c r="H56" s="1"/>
      <c r="I56" s="1"/>
      <c r="J56" s="1"/>
      <c r="K56" s="1" t="s">
        <v>0</v>
      </c>
      <c r="L56" s="21">
        <v>44013</v>
      </c>
      <c r="M56" s="1"/>
      <c r="N56" s="1"/>
      <c r="O56" s="1"/>
      <c r="P56" s="1"/>
    </row>
    <row r="57" spans="1:17" x14ac:dyDescent="0.25">
      <c r="B57" s="2" t="s">
        <v>52</v>
      </c>
      <c r="C57" s="2" t="s">
        <v>53</v>
      </c>
      <c r="E57" s="18" t="s">
        <v>7</v>
      </c>
      <c r="F57" s="2"/>
      <c r="G57" s="9" t="s">
        <v>15</v>
      </c>
      <c r="H57" s="1"/>
      <c r="I57" s="1"/>
      <c r="J57" s="1"/>
      <c r="K57" s="1" t="s">
        <v>1</v>
      </c>
      <c r="L57" s="21">
        <v>44136</v>
      </c>
      <c r="M57" s="1"/>
      <c r="N57" s="1"/>
      <c r="O57" s="1"/>
      <c r="P57" s="1"/>
    </row>
    <row r="58" spans="1:17" x14ac:dyDescent="0.25">
      <c r="B58" s="2" t="s">
        <v>54</v>
      </c>
      <c r="C58" s="2" t="s">
        <v>55</v>
      </c>
      <c r="E58" s="18" t="s">
        <v>9</v>
      </c>
      <c r="F58" s="2"/>
      <c r="G58" s="9" t="s">
        <v>15</v>
      </c>
      <c r="H58" s="1"/>
      <c r="I58" s="1"/>
      <c r="J58" s="1"/>
      <c r="K58" s="1" t="s">
        <v>1</v>
      </c>
      <c r="L58" s="21">
        <v>43983</v>
      </c>
      <c r="M58" s="1"/>
      <c r="N58" s="1"/>
      <c r="O58" s="1"/>
      <c r="P58" s="1"/>
    </row>
    <row r="59" spans="1:17" x14ac:dyDescent="0.25">
      <c r="B59" s="2" t="s">
        <v>56</v>
      </c>
      <c r="C59" s="2" t="s">
        <v>57</v>
      </c>
      <c r="E59" s="18" t="s">
        <v>6</v>
      </c>
      <c r="F59" s="2"/>
      <c r="G59" s="9" t="s">
        <v>15</v>
      </c>
      <c r="H59" s="1"/>
      <c r="I59" s="1"/>
      <c r="J59" s="1"/>
      <c r="K59" s="1" t="s">
        <v>1</v>
      </c>
      <c r="L59" s="21">
        <v>43952</v>
      </c>
      <c r="M59" s="1"/>
      <c r="N59" s="1"/>
      <c r="O59" s="1"/>
      <c r="P59" s="1"/>
    </row>
    <row r="60" spans="1:17" x14ac:dyDescent="0.25">
      <c r="B60" s="2" t="s">
        <v>58</v>
      </c>
      <c r="C60" s="2" t="s">
        <v>59</v>
      </c>
      <c r="E60" s="18" t="s">
        <v>5</v>
      </c>
      <c r="F60" s="2"/>
      <c r="G60" s="9" t="s">
        <v>15</v>
      </c>
      <c r="H60" s="1"/>
      <c r="I60" s="1"/>
      <c r="J60" s="1"/>
      <c r="K60" s="1" t="s">
        <v>1</v>
      </c>
      <c r="L60" s="21">
        <v>43952</v>
      </c>
      <c r="M60" s="1"/>
      <c r="N60" s="1"/>
      <c r="O60" s="1"/>
      <c r="P60" s="1"/>
    </row>
    <row r="61" spans="1:17" ht="45" x14ac:dyDescent="0.25">
      <c r="B61" s="2" t="s">
        <v>60</v>
      </c>
      <c r="C61" s="2" t="s">
        <v>61</v>
      </c>
      <c r="D61" s="1" t="s">
        <v>62</v>
      </c>
      <c r="E61" s="23" t="s">
        <v>10</v>
      </c>
      <c r="F61" s="2"/>
      <c r="G61" s="9" t="s">
        <v>15</v>
      </c>
      <c r="H61" s="1"/>
      <c r="I61" s="1"/>
      <c r="J61" s="1"/>
      <c r="K61" s="1" t="s">
        <v>0</v>
      </c>
      <c r="L61" s="21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122" t="s">
        <v>63</v>
      </c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</row>
    <row r="66" spans="1:17" ht="15.75" x14ac:dyDescent="0.25">
      <c r="A66" s="5"/>
      <c r="B66" s="123" t="s">
        <v>30</v>
      </c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</row>
    <row r="67" spans="1:17" x14ac:dyDescent="0.25">
      <c r="A67" s="2"/>
      <c r="B67" s="1" t="s">
        <v>64</v>
      </c>
      <c r="C67" s="1" t="s">
        <v>65</v>
      </c>
      <c r="F67" s="1"/>
      <c r="G67" s="9" t="s">
        <v>15</v>
      </c>
      <c r="H67" s="1"/>
      <c r="I67" s="1"/>
      <c r="J67" s="1"/>
      <c r="K67" s="1" t="s">
        <v>37</v>
      </c>
      <c r="L67" s="21">
        <v>43862</v>
      </c>
      <c r="M67" s="1"/>
      <c r="N67" s="1"/>
      <c r="O67" s="1"/>
      <c r="P67" s="1"/>
    </row>
    <row r="68" spans="1:17" x14ac:dyDescent="0.25">
      <c r="A68" s="2"/>
      <c r="B68" s="1" t="s">
        <v>66</v>
      </c>
      <c r="C68" s="1" t="s">
        <v>67</v>
      </c>
      <c r="F68" s="1"/>
      <c r="G68" s="9" t="s">
        <v>15</v>
      </c>
      <c r="H68" s="1"/>
      <c r="I68" s="1"/>
      <c r="J68" s="1"/>
      <c r="K68" s="1" t="s">
        <v>37</v>
      </c>
      <c r="L68" s="21">
        <v>43862</v>
      </c>
      <c r="M68" s="1"/>
      <c r="N68" s="1"/>
      <c r="O68" s="1"/>
      <c r="P68" s="1"/>
    </row>
    <row r="69" spans="1:17" x14ac:dyDescent="0.25">
      <c r="B69" s="2" t="s">
        <v>68</v>
      </c>
      <c r="C69" s="2" t="s">
        <v>69</v>
      </c>
      <c r="D69" s="2"/>
      <c r="E69" s="2"/>
      <c r="F69" s="1"/>
      <c r="G69" s="9" t="s">
        <v>15</v>
      </c>
      <c r="H69" s="1"/>
      <c r="I69" s="1"/>
      <c r="J69" s="1"/>
      <c r="K69" s="1" t="s">
        <v>37</v>
      </c>
      <c r="L69" s="21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21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21"/>
      <c r="M71" s="1"/>
      <c r="N71" s="1"/>
      <c r="O71" s="1"/>
      <c r="P71" s="1"/>
    </row>
    <row r="73" spans="1:17" s="49" customFormat="1" x14ac:dyDescent="0.25">
      <c r="B73" s="49" t="s">
        <v>70</v>
      </c>
      <c r="F73" s="50"/>
      <c r="G73" s="51"/>
      <c r="H73" s="51"/>
      <c r="I73" s="51"/>
      <c r="J73" s="51"/>
      <c r="K73" s="51"/>
      <c r="L73" s="51"/>
      <c r="M73" s="51"/>
      <c r="N73" s="52"/>
      <c r="O73" s="51"/>
      <c r="P73" s="51"/>
    </row>
    <row r="74" spans="1:17" x14ac:dyDescent="0.25">
      <c r="B74" s="2" t="s">
        <v>71</v>
      </c>
      <c r="C74" s="2"/>
      <c r="D74" s="2"/>
      <c r="E74" s="2"/>
      <c r="F74" s="4"/>
    </row>
    <row r="75" spans="1:17" s="49" customFormat="1" x14ac:dyDescent="0.25">
      <c r="B75" s="49" t="s">
        <v>72</v>
      </c>
      <c r="C75" s="49" t="s">
        <v>73</v>
      </c>
      <c r="F75" s="50"/>
      <c r="G75" s="51"/>
      <c r="H75" s="51"/>
      <c r="I75" s="51"/>
      <c r="J75" s="51"/>
      <c r="K75" s="51"/>
      <c r="L75" s="51"/>
      <c r="M75" s="51"/>
      <c r="N75" s="52"/>
      <c r="O75" s="51"/>
      <c r="P75" s="51"/>
    </row>
    <row r="76" spans="1:17" x14ac:dyDescent="0.25">
      <c r="B76" s="2" t="s">
        <v>74</v>
      </c>
      <c r="C76" s="2" t="s">
        <v>75</v>
      </c>
      <c r="D76" s="2"/>
      <c r="E76" s="2"/>
      <c r="F76" s="2"/>
      <c r="G76" s="9" t="s">
        <v>15</v>
      </c>
      <c r="H76" s="1"/>
      <c r="I76" s="1"/>
      <c r="J76" s="1"/>
      <c r="K76" s="1" t="s">
        <v>37</v>
      </c>
      <c r="L76" s="21">
        <v>43862</v>
      </c>
      <c r="M76" s="1"/>
      <c r="N76" s="1"/>
      <c r="O76" s="1"/>
      <c r="P76" s="1"/>
    </row>
    <row r="77" spans="1:17" x14ac:dyDescent="0.25">
      <c r="A77" s="2"/>
      <c r="B77" s="1" t="s">
        <v>76</v>
      </c>
      <c r="C77" s="1" t="s">
        <v>77</v>
      </c>
      <c r="F77" s="1"/>
      <c r="G77" s="9" t="s">
        <v>15</v>
      </c>
      <c r="H77" s="1"/>
      <c r="I77" s="1"/>
      <c r="J77" s="1"/>
      <c r="K77" s="1" t="s">
        <v>37</v>
      </c>
      <c r="L77" s="21">
        <v>43862</v>
      </c>
      <c r="M77" s="1"/>
      <c r="N77" s="1"/>
      <c r="O77" s="1"/>
      <c r="P77" s="1"/>
    </row>
    <row r="78" spans="1:17" ht="15.75" x14ac:dyDescent="0.25">
      <c r="A78" s="6"/>
      <c r="B78" s="122" t="s">
        <v>78</v>
      </c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</row>
    <row r="79" spans="1:17" ht="15.75" x14ac:dyDescent="0.25">
      <c r="A79" s="5"/>
      <c r="B79" s="123" t="s">
        <v>30</v>
      </c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</row>
    <row r="80" spans="1:17" x14ac:dyDescent="0.25">
      <c r="A80" s="2"/>
      <c r="B80" s="1" t="s">
        <v>79</v>
      </c>
      <c r="C80" s="1" t="s">
        <v>80</v>
      </c>
      <c r="F80" s="1"/>
      <c r="G80" s="9" t="s">
        <v>15</v>
      </c>
      <c r="H80" s="1"/>
      <c r="I80" s="1"/>
      <c r="J80" s="1"/>
      <c r="K80" s="1" t="s">
        <v>37</v>
      </c>
      <c r="L80" s="21">
        <v>43862</v>
      </c>
      <c r="M80" s="1"/>
      <c r="N80" s="1"/>
      <c r="O80" s="1"/>
      <c r="P80" s="1"/>
    </row>
    <row r="81" spans="1:17" x14ac:dyDescent="0.25">
      <c r="B81" s="2" t="s">
        <v>71</v>
      </c>
      <c r="C81" s="2"/>
      <c r="D81" s="2"/>
      <c r="E81" s="2"/>
      <c r="F81" s="2"/>
      <c r="G81" s="9" t="s">
        <v>15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23" t="s">
        <v>31</v>
      </c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</row>
    <row r="90" spans="1:17" ht="15.75" x14ac:dyDescent="0.25">
      <c r="A90" s="5"/>
      <c r="B90" s="123" t="s">
        <v>32</v>
      </c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</row>
    <row r="91" spans="1:17" x14ac:dyDescent="0.25">
      <c r="B91" s="2" t="s">
        <v>81</v>
      </c>
      <c r="C91" s="2" t="s">
        <v>82</v>
      </c>
      <c r="D91" s="2"/>
      <c r="E91" s="2"/>
      <c r="F91" s="2"/>
      <c r="G91" s="9" t="s">
        <v>15</v>
      </c>
      <c r="H91" s="1"/>
      <c r="I91" s="1"/>
      <c r="J91" s="1"/>
      <c r="K91" s="1" t="s">
        <v>37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122" t="s">
        <v>83</v>
      </c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</row>
    <row r="96" spans="1:17" ht="15.75" x14ac:dyDescent="0.25">
      <c r="A96" s="5"/>
      <c r="B96" s="123" t="s">
        <v>30</v>
      </c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</row>
    <row r="97" spans="1:17" x14ac:dyDescent="0.25">
      <c r="A97" s="2"/>
      <c r="B97" s="2" t="s">
        <v>84</v>
      </c>
      <c r="C97" s="2" t="s">
        <v>85</v>
      </c>
      <c r="E97" s="23" t="s">
        <v>4</v>
      </c>
      <c r="F97" s="2"/>
      <c r="G97" s="9" t="s">
        <v>15</v>
      </c>
      <c r="H97" s="1"/>
      <c r="I97" s="1"/>
      <c r="J97" s="1"/>
      <c r="K97" s="1"/>
      <c r="L97" s="21">
        <v>43862</v>
      </c>
      <c r="M97" s="1"/>
      <c r="N97" s="1"/>
      <c r="O97" s="1"/>
      <c r="P97" s="1"/>
    </row>
    <row r="98" spans="1:17" x14ac:dyDescent="0.25">
      <c r="B98" s="2" t="s">
        <v>86</v>
      </c>
      <c r="C98" s="2" t="s">
        <v>143</v>
      </c>
      <c r="E98" s="18" t="s">
        <v>2</v>
      </c>
      <c r="F98" s="2"/>
      <c r="G98" s="9" t="s">
        <v>15</v>
      </c>
      <c r="H98" s="1"/>
      <c r="I98" s="1"/>
      <c r="J98" s="1"/>
      <c r="K98" s="1"/>
      <c r="L98" s="21">
        <v>43862</v>
      </c>
      <c r="M98" s="1"/>
      <c r="N98" s="1"/>
      <c r="O98" s="1"/>
      <c r="P98" s="1"/>
    </row>
    <row r="99" spans="1:17" x14ac:dyDescent="0.25">
      <c r="A99" s="2"/>
      <c r="B99" s="2" t="s">
        <v>144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124" t="s">
        <v>31</v>
      </c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</row>
    <row r="104" spans="1:17" x14ac:dyDescent="0.25">
      <c r="B104" s="2" t="s">
        <v>87</v>
      </c>
      <c r="C104" s="1" t="s">
        <v>88</v>
      </c>
      <c r="F104" s="1"/>
      <c r="G104" s="9" t="s">
        <v>15</v>
      </c>
      <c r="H104" s="1"/>
      <c r="I104" s="1"/>
      <c r="J104" s="1"/>
      <c r="K104" s="1"/>
      <c r="L104" s="21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23" t="s">
        <v>32</v>
      </c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</row>
    <row r="110" spans="1:17" x14ac:dyDescent="0.25">
      <c r="B110" s="1" t="s">
        <v>89</v>
      </c>
      <c r="C110" s="1" t="s">
        <v>90</v>
      </c>
      <c r="F110" s="1"/>
      <c r="G110" s="9" t="s">
        <v>15</v>
      </c>
      <c r="H110" s="1"/>
      <c r="I110" s="1"/>
      <c r="J110" s="1"/>
      <c r="K110" s="1" t="s">
        <v>0</v>
      </c>
      <c r="L110" s="21">
        <v>44166</v>
      </c>
      <c r="M110" s="1"/>
      <c r="N110" s="1"/>
      <c r="O110" s="1"/>
      <c r="P110" s="1"/>
    </row>
    <row r="111" spans="1:17" x14ac:dyDescent="0.25">
      <c r="B111" s="1" t="s">
        <v>125</v>
      </c>
      <c r="C111" s="1" t="s">
        <v>124</v>
      </c>
      <c r="F111" s="1"/>
      <c r="G111" s="9" t="s">
        <v>15</v>
      </c>
      <c r="H111" s="1"/>
      <c r="I111" s="1"/>
      <c r="J111" s="1"/>
      <c r="K111" s="1"/>
      <c r="L111" s="21">
        <v>44044</v>
      </c>
      <c r="M111" s="1"/>
      <c r="N111" s="1"/>
      <c r="O111" s="1"/>
      <c r="P111" s="1"/>
    </row>
    <row r="112" spans="1:17" ht="45" x14ac:dyDescent="0.25">
      <c r="B112" s="2" t="s">
        <v>91</v>
      </c>
      <c r="C112" s="2" t="s">
        <v>92</v>
      </c>
      <c r="E112" s="23" t="s">
        <v>10</v>
      </c>
      <c r="F112" s="2"/>
      <c r="G112" s="9" t="s">
        <v>15</v>
      </c>
      <c r="H112" s="1"/>
      <c r="I112" s="1"/>
      <c r="J112" s="1"/>
      <c r="K112" s="1" t="s">
        <v>0</v>
      </c>
      <c r="L112" s="21"/>
      <c r="M112" s="1"/>
      <c r="N112" s="1"/>
      <c r="O112" s="1"/>
      <c r="P112" s="1"/>
    </row>
    <row r="113" spans="1:17" x14ac:dyDescent="0.25">
      <c r="B113" s="2" t="s">
        <v>93</v>
      </c>
      <c r="C113" s="2" t="s">
        <v>94</v>
      </c>
      <c r="E113" s="19" t="s">
        <v>11</v>
      </c>
      <c r="F113" s="2"/>
      <c r="G113" s="9" t="s">
        <v>15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141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122" t="s">
        <v>95</v>
      </c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</row>
    <row r="121" spans="1:17" x14ac:dyDescent="0.25">
      <c r="B121" s="1" t="s">
        <v>96</v>
      </c>
      <c r="C121" s="1" t="s">
        <v>97</v>
      </c>
      <c r="G121" s="9" t="s">
        <v>15</v>
      </c>
      <c r="H121" s="1"/>
      <c r="I121" s="1"/>
      <c r="J121" s="1"/>
      <c r="K121" s="1"/>
      <c r="L121" s="21">
        <v>43922</v>
      </c>
      <c r="M121" s="1"/>
      <c r="N121" s="1"/>
      <c r="O121" s="1"/>
      <c r="P121" s="1"/>
    </row>
    <row r="122" spans="1:17" x14ac:dyDescent="0.25">
      <c r="A122" s="2"/>
      <c r="B122" s="1" t="s">
        <v>98</v>
      </c>
      <c r="C122" s="1" t="s">
        <v>99</v>
      </c>
      <c r="G122" s="9" t="s">
        <v>15</v>
      </c>
      <c r="H122" s="1"/>
      <c r="I122" s="1"/>
      <c r="J122" s="1"/>
      <c r="K122" s="21"/>
      <c r="L122" s="21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122" t="s">
        <v>100</v>
      </c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</row>
    <row r="130" spans="1:17" x14ac:dyDescent="0.25">
      <c r="B130" s="2" t="s">
        <v>101</v>
      </c>
      <c r="C130" s="2" t="s">
        <v>102</v>
      </c>
      <c r="D130" s="2"/>
      <c r="E130" s="2"/>
      <c r="F130" s="2"/>
      <c r="G130" s="9" t="s">
        <v>15</v>
      </c>
      <c r="H130" s="1"/>
      <c r="I130" s="1"/>
      <c r="J130" s="1"/>
      <c r="K130" s="1"/>
      <c r="L130" s="21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122" t="s">
        <v>103</v>
      </c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</row>
    <row r="134" spans="1:17" x14ac:dyDescent="0.25">
      <c r="A134" s="2"/>
      <c r="B134" s="2" t="s">
        <v>104</v>
      </c>
      <c r="C134" s="2" t="s">
        <v>105</v>
      </c>
      <c r="D134" s="2"/>
      <c r="E134" s="2"/>
      <c r="F134" s="4"/>
      <c r="G134" s="9" t="s">
        <v>106</v>
      </c>
      <c r="H134" s="9" t="s">
        <v>107</v>
      </c>
      <c r="I134" s="9" t="s">
        <v>108</v>
      </c>
      <c r="J134" s="9" t="s">
        <v>109</v>
      </c>
      <c r="N134" s="17" t="s">
        <v>110</v>
      </c>
      <c r="O134" s="9" t="s">
        <v>110</v>
      </c>
      <c r="P134" s="9" t="s">
        <v>110</v>
      </c>
    </row>
    <row r="135" spans="1:17" x14ac:dyDescent="0.25">
      <c r="A135" s="2"/>
      <c r="B135" s="2" t="s">
        <v>111</v>
      </c>
      <c r="C135" s="2" t="s">
        <v>112</v>
      </c>
      <c r="D135" s="2"/>
      <c r="E135" s="2"/>
      <c r="F135" s="4"/>
      <c r="G135" s="9" t="s">
        <v>15</v>
      </c>
      <c r="H135" s="9" t="s">
        <v>107</v>
      </c>
      <c r="I135" s="9" t="s">
        <v>108</v>
      </c>
      <c r="J135" s="9" t="s">
        <v>109</v>
      </c>
      <c r="N135" s="17" t="s">
        <v>110</v>
      </c>
      <c r="O135" s="9" t="s">
        <v>110</v>
      </c>
      <c r="P135" s="9" t="s">
        <v>110</v>
      </c>
    </row>
    <row r="136" spans="1:17" x14ac:dyDescent="0.25">
      <c r="A136" s="2"/>
      <c r="B136" s="2" t="s">
        <v>113</v>
      </c>
      <c r="C136" s="2" t="s">
        <v>114</v>
      </c>
      <c r="D136" s="2"/>
      <c r="E136" s="2"/>
      <c r="F136" s="4"/>
      <c r="G136" s="9" t="s">
        <v>115</v>
      </c>
      <c r="H136" s="9" t="s">
        <v>107</v>
      </c>
      <c r="I136" s="9" t="s">
        <v>108</v>
      </c>
      <c r="J136" s="9" t="s">
        <v>109</v>
      </c>
      <c r="N136" s="17" t="s">
        <v>110</v>
      </c>
      <c r="O136" s="9" t="s">
        <v>110</v>
      </c>
      <c r="P136" s="9" t="s">
        <v>110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PROCEDURES</vt:lpstr>
      <vt:lpstr>TRAVELERSold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Valerie Bookwalter</cp:lastModifiedBy>
  <cp:revision/>
  <cp:lastPrinted>2020-02-04T19:06:38Z</cp:lastPrinted>
  <dcterms:created xsi:type="dcterms:W3CDTF">2019-01-09T17:16:40Z</dcterms:created>
  <dcterms:modified xsi:type="dcterms:W3CDTF">2022-02-08T03:30:10Z</dcterms:modified>
  <cp:category/>
  <cp:contentStatus/>
</cp:coreProperties>
</file>