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egan\Documents\"/>
    </mc:Choice>
  </mc:AlternateContent>
  <bookViews>
    <workbookView xWindow="0" yWindow="0" windowWidth="4140" windowHeight="1152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GoBack" localSheetId="0">TRAVELERS!$H$48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0" l="1"/>
  <c r="A22" i="10"/>
  <c r="A104" i="10"/>
  <c r="A18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101" i="10" l="1"/>
  <c r="A100" i="10"/>
  <c r="A99" i="10"/>
  <c r="A98" i="10"/>
  <c r="A97" i="10"/>
  <c r="A20" i="10" l="1"/>
  <c r="A19" i="10"/>
  <c r="A102" i="10" l="1"/>
  <c r="A103" i="10"/>
  <c r="A105" i="10"/>
  <c r="A106" i="10"/>
  <c r="A107" i="10"/>
  <c r="A108" i="10"/>
  <c r="A109" i="10"/>
  <c r="A110" i="10"/>
  <c r="A111" i="10"/>
  <c r="A112" i="10"/>
  <c r="A113" i="10"/>
  <c r="A114" i="10"/>
  <c r="A9" i="10"/>
  <c r="A5" i="10" l="1"/>
  <c r="A6" i="10"/>
  <c r="A7" i="10"/>
  <c r="A8" i="10"/>
  <c r="A10" i="10"/>
  <c r="A11" i="10"/>
  <c r="A12" i="10"/>
  <c r="A13" i="10"/>
  <c r="A14" i="10"/>
  <c r="A15" i="10"/>
  <c r="A16" i="10"/>
  <c r="A17" i="10"/>
  <c r="A4" i="10"/>
  <c r="C118" i="10" l="1"/>
  <c r="C123" i="10"/>
  <c r="C122" i="10"/>
  <c r="C121" i="10"/>
  <c r="C120" i="10"/>
  <c r="C119" i="10"/>
  <c r="C125" i="10" l="1"/>
  <c r="D120" i="10" l="1"/>
  <c r="D121" i="10"/>
  <c r="D122" i="10"/>
  <c r="D123" i="10"/>
  <c r="D119" i="10"/>
  <c r="C124" i="10"/>
  <c r="D124" i="10" s="1"/>
  <c r="D118" i="10"/>
</calcChain>
</file>

<file path=xl/sharedStrings.xml><?xml version="1.0" encoding="utf-8"?>
<sst xmlns="http://schemas.openxmlformats.org/spreadsheetml/2006/main" count="766" uniqueCount="394">
  <si>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</si>
  <si>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</si>
  <si>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</si>
  <si>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</si>
  <si>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</si>
  <si>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</si>
  <si>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</si>
  <si>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</si>
  <si>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</si>
  <si>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</si>
  <si>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</si>
  <si>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</si>
  <si>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</si>
  <si>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</si>
  <si>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</si>
  <si>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</si>
  <si>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</si>
  <si>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</si>
  <si>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</si>
  <si>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</si>
  <si>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</si>
  <si>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</si>
  <si>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</si>
  <si>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</si>
  <si>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</si>
  <si>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</si>
  <si>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</si>
  <si>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</si>
  <si>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</si>
  <si>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</si>
  <si>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</si>
  <si>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</si>
  <si>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</si>
  <si>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</si>
  <si>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</si>
  <si>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</si>
  <si>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</si>
  <si>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</si>
  <si>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</si>
  <si>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</si>
  <si>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</si>
  <si>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</si>
  <si>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</si>
  <si>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</si>
  <si>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</si>
  <si>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</si>
  <si>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</si>
  <si>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</si>
  <si>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</si>
  <si>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</si>
  <si>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</si>
  <si>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</si>
  <si>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</si>
  <si>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</si>
  <si>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</si>
  <si>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</si>
  <si>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</si>
  <si>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</si>
  <si>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</si>
  <si>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</si>
  <si>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</si>
  <si>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</si>
  <si>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</si>
  <si>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</si>
  <si>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</si>
  <si>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</si>
  <si>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</si>
  <si>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</si>
  <si>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</si>
  <si>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</si>
  <si>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</si>
  <si>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</si>
  <si>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</si>
  <si>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</si>
  <si>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</si>
  <si>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</si>
  <si>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</si>
  <si>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</si>
  <si>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</si>
  <si>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</si>
  <si>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</si>
  <si>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</si>
  <si>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</si>
  <si>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</si>
  <si>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</si>
  <si>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</si>
  <si>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</si>
  <si>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</si>
  <si>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</si>
  <si>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</si>
  <si>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</si>
  <si>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</si>
  <si>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</si>
  <si>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</si>
  <si>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</si>
  <si>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</si>
  <si>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</si>
  <si>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</si>
  <si>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</si>
  <si>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</si>
  <si>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</si>
  <si>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</si>
  <si>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</si>
  <si>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</si>
  <si>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</si>
  <si>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</si>
  <si>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</si>
  <si>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</si>
  <si>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</si>
  <si>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</si>
  <si>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</si>
  <si>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</si>
  <si>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</si>
  <si>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</si>
  <si>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</si>
  <si>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</si>
  <si>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</si>
  <si>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</si>
  <si>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</si>
  <si>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</si>
  <si>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</si>
  <si>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</si>
  <si>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</si>
  <si>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</si>
  <si>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</si>
  <si>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</si>
  <si>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</si>
  <si>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</si>
  <si>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</si>
  <si>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</si>
  <si>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</si>
  <si>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</si>
  <si>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</si>
  <si>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</si>
  <si>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</si>
  <si>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</si>
  <si>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</si>
  <si>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</si>
  <si>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</si>
  <si>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</si>
  <si>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</si>
  <si>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</si>
  <si>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</si>
  <si>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</si>
  <si>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</si>
  <si>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</si>
  <si>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</si>
  <si>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</si>
  <si>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</si>
  <si>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</si>
  <si>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</si>
  <si>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</si>
  <si>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</si>
  <si>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</si>
  <si>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</si>
  <si>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</si>
  <si>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</si>
  <si>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</si>
  <si>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</si>
  <si>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</si>
  <si>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</si>
  <si>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</si>
  <si>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</si>
  <si>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</si>
  <si>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</si>
  <si>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</si>
  <si>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</si>
  <si>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</si>
  <si>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</si>
  <si>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</si>
  <si>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</si>
  <si>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</si>
  <si>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</si>
  <si>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</si>
  <si>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</si>
  <si>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</si>
  <si>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</si>
  <si>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</si>
  <si>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</si>
  <si>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</si>
  <si>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</si>
  <si>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</si>
  <si>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</si>
  <si>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</si>
  <si>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</si>
  <si>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</si>
  <si>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</si>
  <si>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</si>
  <si>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</si>
  <si>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</si>
  <si>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</si>
  <si>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</si>
  <si>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</si>
  <si>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</si>
  <si>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</si>
  <si>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</si>
  <si>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</si>
  <si>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</si>
  <si>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Cavity Disassembly</t>
  </si>
  <si>
    <t>C100R-CAV-DISA</t>
  </si>
  <si>
    <t>R3</t>
  </si>
  <si>
    <t>Dreyfuss</t>
  </si>
  <si>
    <t>Forehand</t>
  </si>
  <si>
    <t>Davis</t>
  </si>
  <si>
    <t>Cavity String Disassembly</t>
  </si>
  <si>
    <t>C100R Disassembly Traveler</t>
  </si>
  <si>
    <t>C100R-CM-DISA</t>
  </si>
  <si>
    <t>Fischer</t>
  </si>
  <si>
    <t>Legg</t>
  </si>
  <si>
    <t>Hamlette</t>
  </si>
  <si>
    <t>Worland</t>
  </si>
  <si>
    <t>C100R-CAV-INSP</t>
  </si>
  <si>
    <t>DeKerlegand</t>
  </si>
  <si>
    <t>Marhauser</t>
  </si>
  <si>
    <t>Cavity HOM Feedthru Receiving Inspection</t>
  </si>
  <si>
    <t>C100R-CAV-INSP-HMFT</t>
  </si>
  <si>
    <t>Cavity RF Inspection Receiving Inspection</t>
  </si>
  <si>
    <t>C100R-CAV-RFIN</t>
  </si>
  <si>
    <t>Overton</t>
  </si>
  <si>
    <t>Secondary Waveguide Inspection (knife edge and sealing surface)</t>
  </si>
  <si>
    <t>C100R-CAV-INSP-GVWG</t>
  </si>
  <si>
    <t>kdavis,fischer,geroged</t>
  </si>
  <si>
    <t xml:space="preserve">Primary waveguide Inspection </t>
  </si>
  <si>
    <t>C100R-CAV-INSP-WGD</t>
  </si>
  <si>
    <t>Williams</t>
  </si>
  <si>
    <t>Recycled Waveguide Inspection - 12 GeV Upgrade Waveguides</t>
  </si>
  <si>
    <t>C100R-CAV-INSP-WGD-RCYC</t>
  </si>
  <si>
    <t>C100R Cavity Degreasing</t>
  </si>
  <si>
    <t>C100R-CAV-CHEM-USC</t>
  </si>
  <si>
    <t>Fiedler</t>
  </si>
  <si>
    <t>Mitchell</t>
  </si>
  <si>
    <t>C100R Cavity HPR</t>
  </si>
  <si>
    <t>C100R-CAV-CHEM-HPR</t>
  </si>
  <si>
    <t>C100R Cavity Flange Lapping</t>
  </si>
  <si>
    <t>C100R-CAV-LAP</t>
  </si>
  <si>
    <t>Wildeson</t>
  </si>
  <si>
    <t>C100R Cavity Assembly</t>
  </si>
  <si>
    <t>C100R-CAV-ASSY</t>
  </si>
  <si>
    <t xml:space="preserve">C100R Cavity Tuning </t>
  </si>
  <si>
    <t>C100R-CAV-TUNE</t>
  </si>
  <si>
    <t>VTA HOM</t>
  </si>
  <si>
    <t>C100R-CAV-VTA-HOM</t>
  </si>
  <si>
    <t>C100R Cavity VTA Test</t>
  </si>
  <si>
    <t>C100R-CAV-VTRF</t>
  </si>
  <si>
    <t>Stirbet</t>
  </si>
  <si>
    <t>C.Willson</t>
  </si>
  <si>
    <t>Component Preparation</t>
  </si>
  <si>
    <t>C100R Helium Vessel Installation</t>
  </si>
  <si>
    <t>C100R-CAV-ASSY-HELV</t>
  </si>
  <si>
    <t>Valve INSP</t>
  </si>
  <si>
    <t>Hold 2020</t>
  </si>
  <si>
    <t>C100R Cavity Assembly &amp; Leak Test</t>
  </si>
  <si>
    <t>C100R Waveguide Sub-Assembly &amp; Leak Test</t>
  </si>
  <si>
    <t>C100R-CST-ASSY-WGD</t>
  </si>
  <si>
    <t>C100R Cryomodule Final Assembly</t>
  </si>
  <si>
    <t>C100R-CM-ASSY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</si>
  <si>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</si>
  <si>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</si>
  <si>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</si>
  <si>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</si>
  <si>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</si>
  <si>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</si>
  <si>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</si>
  <si>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</si>
  <si>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C100R Cryomodule Commissioning</t>
  </si>
  <si>
    <t>C100R-CM-COMM</t>
  </si>
  <si>
    <t>C100R Cryomodule Tunnel Installation</t>
  </si>
  <si>
    <t>C100R-CM-INST</t>
  </si>
  <si>
    <t>C100R Non-Conformance Report</t>
  </si>
  <si>
    <t>C100R-NCR</t>
  </si>
  <si>
    <t>R11</t>
  </si>
  <si>
    <t>V. Bookwalter</t>
  </si>
  <si>
    <t>A. McEwen</t>
  </si>
  <si>
    <t>A. Reilly</t>
  </si>
  <si>
    <t>C100R Detours, Deviations and Discrepencies</t>
  </si>
  <si>
    <t>C100R-D3</t>
  </si>
  <si>
    <t>C100R Inspection Summary Report</t>
  </si>
  <si>
    <t>C100R-INSR</t>
  </si>
  <si>
    <t>A. DeKerlegand</t>
  </si>
  <si>
    <t>C100R-WELD-WIN-ASSY</t>
  </si>
  <si>
    <t>Waveguide and window Weldement Modification</t>
  </si>
  <si>
    <t>Macha</t>
  </si>
  <si>
    <t>georged,lzhao</t>
  </si>
  <si>
    <t>scott,edaly,forehand,areilly</t>
  </si>
  <si>
    <t>scott,macha,areilly</t>
  </si>
  <si>
    <t>C100R HOM Feedthru Receiving Inspection</t>
  </si>
  <si>
    <t>C100R-VTA-HMFT-CSHK</t>
  </si>
  <si>
    <t>Danny Forehand</t>
  </si>
  <si>
    <t>Justin Kent</t>
  </si>
  <si>
    <t>C100R leak check inspection traveler</t>
  </si>
  <si>
    <t>C100R-CMA-HMFT-LEAK-R1</t>
  </si>
  <si>
    <t>Chris Wilcox</t>
  </si>
  <si>
    <t>Cavity CMM Receiving Inspection</t>
  </si>
  <si>
    <t>First Expected date</t>
  </si>
  <si>
    <t>Pair Components Preparation</t>
  </si>
  <si>
    <t>C100R-CHEM-COMP-DEGR</t>
  </si>
  <si>
    <t>R. Fiedler</t>
  </si>
  <si>
    <t>A. Mitchell</t>
  </si>
  <si>
    <t>T. Ganey</t>
  </si>
  <si>
    <t>ashleya</t>
  </si>
  <si>
    <t>areilly,ganey</t>
  </si>
  <si>
    <t>areilly,ganey,ashleya</t>
  </si>
  <si>
    <t>C100R-PR-VTA-CAV-VTRF</t>
  </si>
  <si>
    <t>RF testing of C100 cavities in the VTA</t>
  </si>
  <si>
    <t>C. Wilson</t>
  </si>
  <si>
    <t>K. Davis</t>
  </si>
  <si>
    <t>areilly,fischer,hamlette</t>
  </si>
  <si>
    <t>C100R-CLNRM-AMGV-LEAK</t>
  </si>
  <si>
    <t>C100R Cavity String All-Metal Gate Valve Leak Test</t>
  </si>
  <si>
    <t xml:space="preserve"> </t>
  </si>
  <si>
    <t>David Savransky</t>
  </si>
  <si>
    <t>Tiffany Ganey</t>
  </si>
  <si>
    <t>Dsavr,areilly,dreyfuss</t>
  </si>
  <si>
    <t>forehand,ganey</t>
  </si>
  <si>
    <t>dsavr,forehand,ganey,dreyfuss</t>
  </si>
  <si>
    <t>M. Drury</t>
  </si>
  <si>
    <t>A. Solopova</t>
  </si>
  <si>
    <t>Drury,areilly</t>
  </si>
  <si>
    <t>F. Humpfry</t>
  </si>
  <si>
    <t>C100R CM Cooldown Procedure</t>
  </si>
  <si>
    <t>C100R-PR-CMTF-CM-COOL</t>
  </si>
  <si>
    <t>D. Savransky</t>
  </si>
  <si>
    <t>C100R CM Warm-Up Procedure</t>
  </si>
  <si>
    <t>C100R-PR-CMTF-CM-WARM</t>
  </si>
  <si>
    <t>Forehand,kdavis,areilly</t>
  </si>
  <si>
    <t>Fischer,rlegg,worland,areilly</t>
  </si>
  <si>
    <t>C100 components cleaning</t>
  </si>
  <si>
    <t>C100R-CAV-CHEM-COMP</t>
  </si>
  <si>
    <t>ashleya,kdavis</t>
  </si>
  <si>
    <t>A. Anderson Mitchell</t>
  </si>
  <si>
    <t>fischer,kdavis</t>
  </si>
  <si>
    <t xml:space="preserve">  C100R Double Sided Rectangular Flange Receiving Inspection Traveler</t>
  </si>
  <si>
    <t>C100R-CAV-INSP-DSRF</t>
  </si>
  <si>
    <t>S. Williams</t>
  </si>
  <si>
    <t>areilly</t>
  </si>
  <si>
    <t>scott, georged</t>
  </si>
  <si>
    <t>areilly, scott, georged</t>
  </si>
  <si>
    <t>Georged,areilly</t>
  </si>
  <si>
    <t>hpark,kdavis,areilly</t>
  </si>
  <si>
    <t>Kdavis,scott,forehand</t>
  </si>
  <si>
    <t>C100R Window Recycled Visual Inspection</t>
  </si>
  <si>
    <t>C100R-CAV-INSP-WIN-RCYC</t>
  </si>
  <si>
    <t>Scott,kdavis,forehand</t>
  </si>
  <si>
    <t>forehand,kdavis</t>
  </si>
  <si>
    <t>C100R-CAV-RWRK-WGD</t>
  </si>
  <si>
    <t>Rework - 12 GeV Upgrade Waveguides</t>
  </si>
  <si>
    <t>G. DeKerlegand</t>
  </si>
  <si>
    <t>kdavis,scott,forehand</t>
  </si>
  <si>
    <t>areilly,forehand</t>
  </si>
  <si>
    <t>kdavis,ganey</t>
  </si>
  <si>
    <t>areilly,kdavis,ganey,forehand</t>
  </si>
  <si>
    <t>C100R Top Hat Flange Lapping</t>
  </si>
  <si>
    <t>C100R-CHEM-TPHT-LAP</t>
  </si>
  <si>
    <t>A. Wildeson</t>
  </si>
  <si>
    <t>A. Anderson</t>
  </si>
  <si>
    <t>ashleya,mcewen,kdavis</t>
  </si>
  <si>
    <t>dreyfuss,forehand</t>
  </si>
  <si>
    <t>dreyfuss,forehand,ashleya,mcewen</t>
  </si>
  <si>
    <t>C100R Cryomodule Acceptance Test Cryocycle</t>
  </si>
  <si>
    <t>C100R-CM-ACTS</t>
  </si>
  <si>
    <t xml:space="preserve">  Fischer,Worland,areilly</t>
  </si>
  <si>
    <t>fischer,rlegg,areilly,worland</t>
  </si>
  <si>
    <t>fischer,reilly,worland</t>
  </si>
  <si>
    <t>areilly,drury</t>
  </si>
  <si>
    <t>C100R-CM-INSP-GVWG</t>
  </si>
  <si>
    <t>12 GeV Guard Vacuum Waveguide</t>
  </si>
  <si>
    <t>J. Fischer</t>
  </si>
  <si>
    <t>scott,forehand,kdavis</t>
  </si>
  <si>
    <t>lzhao,areilly</t>
  </si>
  <si>
    <t>D. Forehand</t>
  </si>
  <si>
    <t>C100R-CST-ASSY</t>
  </si>
  <si>
    <t>Forehand,kdavis</t>
  </si>
  <si>
    <t>C100R-CST-ASSY-LEAK</t>
  </si>
  <si>
    <t xml:space="preserve">C100R Cavity string leak test </t>
  </si>
  <si>
    <t>bookwalt</t>
  </si>
  <si>
    <t>C100R Brazement Adapter Assembly Receiving Inspection Traveler</t>
  </si>
  <si>
    <t>C100R-INSP-ADPT</t>
  </si>
  <si>
    <t>K. Macha</t>
  </si>
  <si>
    <t>scott,macha</t>
  </si>
  <si>
    <t>areilly,scott,macha</t>
  </si>
  <si>
    <t>Window Flange Inspection</t>
  </si>
  <si>
    <t>C100R-INSP-WIN</t>
  </si>
  <si>
    <t>areilly,georged</t>
  </si>
  <si>
    <t>bookwalt,megan</t>
  </si>
  <si>
    <t>J. Campbell</t>
  </si>
  <si>
    <t>lzhao,kdavis</t>
  </si>
  <si>
    <t>L. Zhao</t>
  </si>
  <si>
    <t>SME</t>
  </si>
  <si>
    <t>Production Lead</t>
  </si>
  <si>
    <t>Tech Rep</t>
  </si>
  <si>
    <t>Cost Account Manager</t>
  </si>
  <si>
    <t>Other References</t>
  </si>
  <si>
    <t>forehand,areilly,kdavis,marhause</t>
  </si>
  <si>
    <t>E. Mosby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</si>
</sst>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7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18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5" fillId="4" borderId="1" xfId="0" applyFont="1" applyFill="1" applyBorder="1" applyAlignment="1">
      <alignment horizontal="left"/>
    </xf>
    <xf numFmtId="15" fontId="0" fillId="0" borderId="1" xfId="0" applyNumberFormat="1" applyFill="1" applyBorder="1" applyAlignment="1">
      <alignment horizontal="right"/>
    </xf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0" fillId="6" borderId="11" xfId="0" applyFont="1" applyFill="1" applyBorder="1"/>
    <xf numFmtId="0" fontId="10" fillId="0" borderId="11" xfId="0" applyFont="1" applyBorder="1"/>
    <xf numFmtId="0" fontId="0" fillId="6" borderId="11" xfId="0" applyFont="1" applyFill="1" applyBorder="1"/>
    <xf numFmtId="0" fontId="0" fillId="0" borderId="11" xfId="0" applyFont="1" applyBorder="1"/>
    <xf numFmtId="0" fontId="16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0" fillId="16" borderId="15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2" fillId="8" borderId="15" xfId="0" applyFont="1" applyFill="1" applyBorder="1" applyAlignment="1">
      <alignment horizontal="left"/>
    </xf>
    <xf numFmtId="0" fontId="24" fillId="10" borderId="15" xfId="0" applyFont="1" applyFill="1" applyBorder="1" applyAlignment="1">
      <alignment horizontal="left"/>
    </xf>
    <xf numFmtId="0" fontId="25" fillId="14" borderId="15" xfId="0" applyFont="1" applyFill="1" applyBorder="1" applyAlignment="1">
      <alignment horizontal="left"/>
    </xf>
    <xf numFmtId="0" fontId="23" fillId="15" borderId="15" xfId="0" applyFont="1" applyFill="1" applyBorder="1" applyAlignment="1">
      <alignment horizontal="left"/>
    </xf>
    <xf numFmtId="0" fontId="26" fillId="12" borderId="15" xfId="0" applyFont="1" applyFill="1" applyBorder="1" applyAlignment="1">
      <alignment horizontal="left"/>
    </xf>
    <xf numFmtId="0" fontId="21" fillId="17" borderId="1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ill="1" applyBorder="1"/>
    <xf numFmtId="0" fontId="0" fillId="0" borderId="18" xfId="0" applyBorder="1" applyAlignment="1">
      <alignment vertical="top" wrapText="1"/>
    </xf>
    <xf numFmtId="0" fontId="0" fillId="0" borderId="4" xfId="0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0" fillId="0" borderId="0" xfId="0" applyFont="1" applyFill="1" applyBorder="1"/>
    <xf numFmtId="0" fontId="0" fillId="0" borderId="19" xfId="0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3" fillId="4" borderId="1" xfId="0" applyFont="1" applyFill="1" applyBorder="1"/>
    <xf numFmtId="0" fontId="0" fillId="0" borderId="1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5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8" fillId="13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10" fontId="19" fillId="13" borderId="3" xfId="0" applyNumberFormat="1" applyFont="1" applyFill="1" applyBorder="1" applyAlignment="1">
      <alignment horizontal="center" vertical="center"/>
    </xf>
    <xf numFmtId="10" fontId="19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9" borderId="1" xfId="0" applyFont="1" applyFill="1" applyBorder="1"/>
    <xf numFmtId="0" fontId="0" fillId="9" borderId="1" xfId="0" applyFill="1" applyBorder="1"/>
  </cellXfs>
  <cellStyles count="3">
    <cellStyle name="40% - Accent6" xfId="1" builtinId="51"/>
    <cellStyle name="Normal" xfId="0" builtinId="0"/>
    <cellStyle name="Normal 2" xfId="2"/>
  </cellStyles>
  <dxfs count="38">
    <dxf>
      <fill>
        <patternFill patternType="none">
          <fgColor indexed="64"/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00"/>
      <color rgb="FFFF6600"/>
      <color rgb="FF9933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25"/>
  <sheetViews>
    <sheetView tabSelected="1" zoomScaleNormal="100" workbookViewId="0">
      <pane ySplit="1" topLeftCell="A2" activePane="bottomLeft" state="frozen"/>
      <selection activeCell="C1" sqref="C1"/>
      <selection pane="bottomLeft" activeCell="C14" sqref="C14"/>
    </sheetView>
  </sheetViews>
  <sheetFormatPr defaultRowHeight="14.4" x14ac:dyDescent="0.3"/>
  <cols>
    <col min="1" max="1" width="4.5546875" customWidth="1"/>
    <col min="2" max="2" width="54" customWidth="1"/>
    <col min="3" max="3" width="28.6640625" customWidth="1"/>
    <col min="4" max="4" width="8.5546875" bestFit="1" customWidth="1"/>
    <col min="5" max="5" width="16.109375" style="130" customWidth="1"/>
    <col min="6" max="6" width="16.109375" style="145" customWidth="1"/>
    <col min="7" max="7" width="12.44140625" customWidth="1"/>
    <col min="8" max="8" width="17.5546875" bestFit="1" customWidth="1"/>
    <col min="9" max="9" width="16.44140625" customWidth="1"/>
    <col min="10" max="10" width="15.6640625" customWidth="1"/>
    <col min="11" max="11" width="11.33203125" bestFit="1" customWidth="1"/>
    <col min="12" max="12" width="11.33203125" customWidth="1"/>
    <col min="13" max="13" width="31.44140625" bestFit="1" customWidth="1"/>
    <col min="14" max="14" width="26.88671875" bestFit="1" customWidth="1"/>
    <col min="15" max="15" width="33.44140625" bestFit="1" customWidth="1"/>
    <col min="16" max="18" width="28.6640625" customWidth="1"/>
    <col min="19" max="19" width="19.33203125" customWidth="1"/>
    <col min="20" max="20" width="23.109375" customWidth="1"/>
    <col min="22" max="22" width="9.6640625" bestFit="1" customWidth="1"/>
  </cols>
  <sheetData>
    <row r="1" spans="1:22" ht="43.2" x14ac:dyDescent="0.3">
      <c r="A1" s="9"/>
      <c r="B1" s="13" t="s">
        <v>30</v>
      </c>
      <c r="C1" s="8" t="s">
        <v>178</v>
      </c>
      <c r="D1" s="13" t="s">
        <v>35</v>
      </c>
      <c r="E1" s="124" t="s">
        <v>182</v>
      </c>
      <c r="F1" s="124" t="s">
        <v>293</v>
      </c>
      <c r="G1" s="13" t="s">
        <v>15</v>
      </c>
      <c r="H1" s="13" t="s">
        <v>387</v>
      </c>
      <c r="I1" s="13" t="s">
        <v>388</v>
      </c>
      <c r="J1" s="8" t="s">
        <v>36</v>
      </c>
      <c r="K1" s="13" t="s">
        <v>389</v>
      </c>
      <c r="L1" s="8" t="s">
        <v>390</v>
      </c>
      <c r="M1" s="121" t="s">
        <v>175</v>
      </c>
      <c r="N1" s="121" t="s">
        <v>176</v>
      </c>
      <c r="O1" s="121" t="s">
        <v>177</v>
      </c>
      <c r="P1" s="8" t="s">
        <v>180</v>
      </c>
      <c r="Q1" s="121" t="s">
        <v>179</v>
      </c>
      <c r="R1" s="158" t="s">
        <v>391</v>
      </c>
      <c r="S1" s="8" t="s">
        <v>181</v>
      </c>
      <c r="T1" s="13" t="s">
        <v>42</v>
      </c>
      <c r="U1" t="s">
        <v>183</v>
      </c>
      <c r="V1" t="s">
        <v>187</v>
      </c>
    </row>
    <row r="2" spans="1:22" ht="15.6" x14ac:dyDescent="0.3">
      <c r="A2" s="11"/>
      <c r="B2" s="83" t="s">
        <v>47</v>
      </c>
      <c r="C2" s="84"/>
      <c r="D2" s="86"/>
      <c r="E2" s="125"/>
      <c r="F2" s="125"/>
      <c r="G2" s="86"/>
      <c r="H2" s="86"/>
      <c r="I2" s="86"/>
      <c r="J2" s="86"/>
      <c r="K2" s="86"/>
      <c r="L2" s="86"/>
      <c r="M2" s="86"/>
      <c r="N2" s="86"/>
      <c r="O2" s="86"/>
      <c r="P2" s="84"/>
      <c r="Q2" s="84"/>
      <c r="R2" s="84"/>
      <c r="S2" s="85"/>
      <c r="T2" s="84"/>
      <c r="V2" s="123"/>
    </row>
    <row r="3" spans="1:22" s="88" customFormat="1" ht="15.6" x14ac:dyDescent="0.3">
      <c r="A3" s="5"/>
      <c r="B3" s="82" t="s">
        <v>44</v>
      </c>
      <c r="C3" s="97"/>
      <c r="D3" s="45"/>
      <c r="E3" s="126"/>
      <c r="F3" s="126"/>
      <c r="G3" s="45"/>
      <c r="H3" s="45"/>
      <c r="I3" s="45"/>
      <c r="J3" s="45"/>
      <c r="K3" s="45"/>
      <c r="L3" s="45"/>
      <c r="M3" s="45"/>
      <c r="N3" s="45"/>
      <c r="O3" s="45"/>
      <c r="P3" s="97"/>
      <c r="Q3" s="82"/>
      <c r="R3" s="157"/>
      <c r="S3" s="44"/>
      <c r="T3" s="82"/>
    </row>
    <row r="4" spans="1:22" s="92" customFormat="1" ht="15" customHeight="1" x14ac:dyDescent="0.3">
      <c r="A4" s="2" t="str">
        <f ca="1">IF($U4="CP","CP",IF($U4="NR","NR",IF($U4="OA","OA",IF($E4="","",IF($E4-NOW()&lt;0,"OD",IF($E4-NOW()&lt;15,"15",IF($E4-NOW()&lt;30,"30"," ")))))))</f>
        <v>CP</v>
      </c>
      <c r="B4" s="2" t="s">
        <v>198</v>
      </c>
      <c r="C4" s="2" t="s">
        <v>199</v>
      </c>
      <c r="D4" s="2" t="s">
        <v>200</v>
      </c>
      <c r="E4" s="127">
        <v>43432</v>
      </c>
      <c r="F4" s="127"/>
      <c r="G4" s="96" t="s">
        <v>201</v>
      </c>
      <c r="H4" s="96" t="s">
        <v>202</v>
      </c>
      <c r="I4" s="96" t="s">
        <v>305</v>
      </c>
      <c r="J4" s="96" t="s">
        <v>273</v>
      </c>
      <c r="K4" s="96"/>
      <c r="L4" s="96"/>
      <c r="M4" s="153" t="s">
        <v>392</v>
      </c>
      <c r="N4" s="96"/>
      <c r="O4" s="96"/>
      <c r="P4" s="2"/>
      <c r="Q4" s="2"/>
      <c r="R4" s="2"/>
      <c r="S4" s="2"/>
      <c r="T4" s="2"/>
      <c r="U4" s="92" t="s">
        <v>190</v>
      </c>
    </row>
    <row r="5" spans="1:22" s="92" customFormat="1" ht="15.6" x14ac:dyDescent="0.3">
      <c r="A5" s="139" t="str">
        <f t="shared" ref="A5:A71" ca="1" si="0">IF($U5="CP","CP",IF($U5="NR","NR",IF($U5="OA","OA",IF($E5="","",IF($E5-NOW()&lt;0,"OD",IF($E5-NOW()&lt;15,"15",IF($E5-NOW()&lt;30,"30"," ")))))))</f>
        <v/>
      </c>
      <c r="B5" s="139" t="s">
        <v>45</v>
      </c>
      <c r="C5" s="139"/>
      <c r="D5" s="139"/>
      <c r="E5" s="141"/>
      <c r="F5" s="141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V5" s="92" t="s">
        <v>188</v>
      </c>
    </row>
    <row r="6" spans="1:22" s="92" customFormat="1" x14ac:dyDescent="0.3">
      <c r="A6" s="2" t="str">
        <f t="shared" ca="1" si="0"/>
        <v>CP</v>
      </c>
      <c r="B6" s="2" t="s">
        <v>204</v>
      </c>
      <c r="C6" s="2"/>
      <c r="D6" s="2"/>
      <c r="E6" s="127">
        <v>44044</v>
      </c>
      <c r="F6" s="127"/>
      <c r="G6" s="96" t="s">
        <v>202</v>
      </c>
      <c r="H6" s="96" t="s">
        <v>201</v>
      </c>
      <c r="I6" s="96" t="s">
        <v>305</v>
      </c>
      <c r="J6" s="96" t="s">
        <v>273</v>
      </c>
      <c r="K6" s="96"/>
      <c r="L6" s="96"/>
      <c r="M6" s="96"/>
      <c r="N6" s="96"/>
      <c r="O6" s="96"/>
      <c r="P6" s="2"/>
      <c r="Q6" s="2"/>
      <c r="R6" s="2"/>
      <c r="S6" s="2"/>
      <c r="T6" s="2"/>
      <c r="U6" s="92" t="s">
        <v>190</v>
      </c>
    </row>
    <row r="7" spans="1:22" s="92" customFormat="1" ht="15.6" x14ac:dyDescent="0.3">
      <c r="A7" s="139" t="str">
        <f t="shared" ca="1" si="0"/>
        <v/>
      </c>
      <c r="B7" s="139" t="s">
        <v>46</v>
      </c>
      <c r="C7" s="139"/>
      <c r="D7" s="139"/>
      <c r="E7" s="141"/>
      <c r="F7" s="141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V7" s="92" t="s">
        <v>188</v>
      </c>
    </row>
    <row r="8" spans="1:22" s="92" customFormat="1" x14ac:dyDescent="0.3">
      <c r="A8" s="2" t="str">
        <f t="shared" ca="1" si="0"/>
        <v>CP</v>
      </c>
      <c r="B8" s="2" t="s">
        <v>205</v>
      </c>
      <c r="C8" s="2" t="s">
        <v>206</v>
      </c>
      <c r="D8" s="2" t="s">
        <v>120</v>
      </c>
      <c r="E8" s="127">
        <v>43367</v>
      </c>
      <c r="F8" s="127"/>
      <c r="G8" s="96" t="s">
        <v>207</v>
      </c>
      <c r="H8" s="96" t="s">
        <v>384</v>
      </c>
      <c r="I8" s="96"/>
      <c r="J8" s="96" t="s">
        <v>273</v>
      </c>
      <c r="K8" s="96"/>
      <c r="L8" s="96"/>
      <c r="M8" s="96" t="s">
        <v>334</v>
      </c>
      <c r="N8" s="96" t="s">
        <v>306</v>
      </c>
      <c r="O8" s="96" t="s">
        <v>306</v>
      </c>
      <c r="P8" s="2"/>
      <c r="Q8" s="2"/>
      <c r="R8" s="2"/>
      <c r="S8" s="2"/>
      <c r="T8" s="2"/>
      <c r="U8" s="92" t="s">
        <v>190</v>
      </c>
    </row>
    <row r="9" spans="1:22" s="92" customFormat="1" x14ac:dyDescent="0.3">
      <c r="A9" s="2" t="str">
        <f t="shared" ca="1" si="0"/>
        <v/>
      </c>
      <c r="B9" s="2"/>
      <c r="C9" s="2"/>
      <c r="D9" s="2"/>
      <c r="E9" s="127"/>
      <c r="F9" s="127"/>
      <c r="G9" s="96"/>
      <c r="H9" s="96"/>
      <c r="I9" s="96"/>
      <c r="J9" s="96"/>
      <c r="K9" s="96"/>
      <c r="L9" s="96"/>
      <c r="M9" s="96"/>
      <c r="N9" s="96"/>
      <c r="O9" s="96"/>
      <c r="P9" s="2"/>
      <c r="Q9" s="2"/>
      <c r="R9" s="2"/>
      <c r="S9" s="2"/>
      <c r="T9" s="2"/>
    </row>
    <row r="10" spans="1:22" s="92" customFormat="1" ht="15.6" x14ac:dyDescent="0.3">
      <c r="A10" s="140" t="str">
        <f t="shared" ca="1" si="0"/>
        <v/>
      </c>
      <c r="B10" s="140" t="s">
        <v>170</v>
      </c>
      <c r="C10" s="140"/>
      <c r="D10" s="140"/>
      <c r="E10" s="142"/>
      <c r="F10" s="142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V10" s="92" t="s">
        <v>189</v>
      </c>
    </row>
    <row r="11" spans="1:22" s="92" customFormat="1" ht="15.6" x14ac:dyDescent="0.3">
      <c r="A11" s="139" t="str">
        <f t="shared" ca="1" si="0"/>
        <v/>
      </c>
      <c r="B11" s="139" t="s">
        <v>166</v>
      </c>
      <c r="C11" s="139"/>
      <c r="D11" s="139"/>
      <c r="E11" s="141"/>
      <c r="F11" s="141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V11" s="92" t="s">
        <v>188</v>
      </c>
    </row>
    <row r="12" spans="1:22" s="92" customFormat="1" x14ac:dyDescent="0.3">
      <c r="A12" s="2" t="str">
        <f t="shared" ca="1" si="0"/>
        <v>CP</v>
      </c>
      <c r="B12" s="2" t="s">
        <v>292</v>
      </c>
      <c r="C12" s="2" t="s">
        <v>211</v>
      </c>
      <c r="D12" s="2" t="s">
        <v>24</v>
      </c>
      <c r="E12" s="127">
        <v>43434</v>
      </c>
      <c r="F12" s="127"/>
      <c r="G12" s="96" t="s">
        <v>212</v>
      </c>
      <c r="H12" s="96" t="s">
        <v>393</v>
      </c>
      <c r="I12" s="96"/>
      <c r="J12" s="96" t="s">
        <v>273</v>
      </c>
      <c r="K12" s="96" t="s">
        <v>298</v>
      </c>
      <c r="L12" s="96"/>
      <c r="M12" s="96" t="s">
        <v>330</v>
      </c>
      <c r="N12" s="96"/>
      <c r="O12" s="96"/>
      <c r="P12" s="2"/>
      <c r="Q12" s="2"/>
      <c r="R12" s="2"/>
      <c r="S12" s="2"/>
      <c r="T12" s="2"/>
      <c r="U12" s="92" t="s">
        <v>190</v>
      </c>
    </row>
    <row r="13" spans="1:22" s="92" customFormat="1" x14ac:dyDescent="0.3">
      <c r="A13" s="2" t="str">
        <f t="shared" ca="1" si="0"/>
        <v>CP</v>
      </c>
      <c r="B13" s="2" t="s">
        <v>214</v>
      </c>
      <c r="C13" s="2" t="s">
        <v>215</v>
      </c>
      <c r="D13" s="2" t="s">
        <v>200</v>
      </c>
      <c r="E13" s="127">
        <v>43410</v>
      </c>
      <c r="F13" s="127"/>
      <c r="G13" s="96" t="s">
        <v>386</v>
      </c>
      <c r="H13" s="96" t="s">
        <v>393</v>
      </c>
      <c r="I13" s="96"/>
      <c r="J13" s="96" t="s">
        <v>273</v>
      </c>
      <c r="K13" s="96"/>
      <c r="L13" s="96"/>
      <c r="M13" s="96" t="s">
        <v>337</v>
      </c>
      <c r="N13" s="96" t="s">
        <v>385</v>
      </c>
      <c r="O13" s="96" t="s">
        <v>338</v>
      </c>
      <c r="P13" s="2"/>
      <c r="Q13" s="2"/>
      <c r="R13" s="2"/>
      <c r="S13" s="2"/>
      <c r="T13" s="2"/>
      <c r="U13" s="92" t="s">
        <v>190</v>
      </c>
    </row>
    <row r="14" spans="1:22" s="92" customFormat="1" x14ac:dyDescent="0.3">
      <c r="A14" s="2" t="str">
        <f t="shared" ca="1" si="0"/>
        <v>NR</v>
      </c>
      <c r="B14" s="2" t="s">
        <v>216</v>
      </c>
      <c r="C14" s="176" t="s">
        <v>217</v>
      </c>
      <c r="D14" s="2" t="s">
        <v>120</v>
      </c>
      <c r="E14" s="127">
        <v>43439</v>
      </c>
      <c r="F14" s="127"/>
      <c r="G14" s="96" t="s">
        <v>218</v>
      </c>
      <c r="H14" s="175" t="s">
        <v>213</v>
      </c>
      <c r="I14" s="96"/>
      <c r="J14" s="96" t="s">
        <v>273</v>
      </c>
      <c r="K14" s="96"/>
      <c r="L14" s="96"/>
      <c r="M14" s="96" t="s">
        <v>343</v>
      </c>
      <c r="N14" s="96"/>
      <c r="O14" s="96"/>
      <c r="P14" s="2"/>
      <c r="Q14" s="2"/>
      <c r="R14" s="2"/>
      <c r="S14" s="2"/>
      <c r="T14" s="2"/>
      <c r="U14" s="92" t="s">
        <v>191</v>
      </c>
    </row>
    <row r="15" spans="1:22" s="92" customFormat="1" x14ac:dyDescent="0.3">
      <c r="A15" s="2" t="str">
        <f t="shared" ca="1" si="0"/>
        <v>CP</v>
      </c>
      <c r="B15" s="2" t="s">
        <v>219</v>
      </c>
      <c r="C15" s="2" t="s">
        <v>220</v>
      </c>
      <c r="D15" s="2" t="s">
        <v>120</v>
      </c>
      <c r="E15" s="127">
        <v>43480</v>
      </c>
      <c r="F15" s="127"/>
      <c r="G15" s="96" t="s">
        <v>212</v>
      </c>
      <c r="H15" s="96" t="s">
        <v>203</v>
      </c>
      <c r="I15" s="96" t="s">
        <v>207</v>
      </c>
      <c r="J15" s="96"/>
      <c r="K15" s="96"/>
      <c r="L15" s="96"/>
      <c r="M15" s="96" t="s">
        <v>221</v>
      </c>
      <c r="N15" s="96"/>
      <c r="O15" s="96"/>
      <c r="P15" s="2"/>
      <c r="Q15" s="2"/>
      <c r="R15" s="2"/>
      <c r="S15" s="2"/>
      <c r="T15" s="2"/>
      <c r="U15" s="92" t="s">
        <v>190</v>
      </c>
    </row>
    <row r="16" spans="1:22" s="92" customFormat="1" x14ac:dyDescent="0.3">
      <c r="A16" s="2" t="str">
        <f t="shared" ca="1" si="0"/>
        <v>CP</v>
      </c>
      <c r="B16" s="2" t="s">
        <v>222</v>
      </c>
      <c r="C16" s="2" t="s">
        <v>223</v>
      </c>
      <c r="D16" s="2" t="s">
        <v>24</v>
      </c>
      <c r="E16" s="127">
        <v>43481</v>
      </c>
      <c r="F16" s="127"/>
      <c r="G16" s="96" t="s">
        <v>224</v>
      </c>
      <c r="H16" s="96" t="s">
        <v>212</v>
      </c>
      <c r="I16" s="96"/>
      <c r="J16" s="96" t="s">
        <v>273</v>
      </c>
      <c r="K16" s="96"/>
      <c r="L16" s="96"/>
      <c r="M16" s="96" t="s">
        <v>339</v>
      </c>
      <c r="N16" s="96"/>
      <c r="O16" s="96"/>
      <c r="P16" s="2"/>
      <c r="Q16" s="2"/>
      <c r="R16" s="2"/>
      <c r="S16" s="2"/>
      <c r="T16" s="2"/>
      <c r="U16" s="92" t="s">
        <v>190</v>
      </c>
    </row>
    <row r="17" spans="1:22" s="92" customFormat="1" x14ac:dyDescent="0.3">
      <c r="A17" s="2" t="str">
        <f t="shared" ca="1" si="0"/>
        <v>NR</v>
      </c>
      <c r="B17" s="2" t="s">
        <v>225</v>
      </c>
      <c r="C17" s="2" t="s">
        <v>226</v>
      </c>
      <c r="D17" s="2" t="s">
        <v>120</v>
      </c>
      <c r="E17" s="127">
        <v>43490</v>
      </c>
      <c r="F17" s="127"/>
      <c r="G17" s="96" t="s">
        <v>224</v>
      </c>
      <c r="H17" s="96" t="s">
        <v>212</v>
      </c>
      <c r="I17" s="96"/>
      <c r="J17" s="96" t="s">
        <v>273</v>
      </c>
      <c r="K17" s="96"/>
      <c r="L17" s="96"/>
      <c r="M17" s="96" t="s">
        <v>339</v>
      </c>
      <c r="N17" s="96"/>
      <c r="O17" s="96"/>
      <c r="P17" s="2"/>
      <c r="Q17" s="2"/>
      <c r="R17" s="2"/>
      <c r="S17" s="2"/>
      <c r="T17" s="2"/>
      <c r="U17" s="92" t="s">
        <v>191</v>
      </c>
    </row>
    <row r="18" spans="1:22" s="92" customFormat="1" x14ac:dyDescent="0.3">
      <c r="A18" s="2" t="str">
        <f t="shared" ca="1" si="0"/>
        <v>CP</v>
      </c>
      <c r="B18" s="2" t="s">
        <v>345</v>
      </c>
      <c r="C18" s="2" t="s">
        <v>344</v>
      </c>
      <c r="D18" s="2" t="s">
        <v>24</v>
      </c>
      <c r="E18" s="127">
        <v>43517</v>
      </c>
      <c r="F18" s="127"/>
      <c r="G18" s="96" t="s">
        <v>346</v>
      </c>
      <c r="H18" s="96" t="s">
        <v>305</v>
      </c>
      <c r="I18" s="96"/>
      <c r="J18" s="96" t="s">
        <v>273</v>
      </c>
      <c r="K18" s="96"/>
      <c r="L18" s="96"/>
      <c r="M18" s="96"/>
      <c r="N18" s="96" t="s">
        <v>347</v>
      </c>
      <c r="O18" s="96"/>
      <c r="P18" s="2"/>
      <c r="Q18" s="2"/>
      <c r="R18" s="2"/>
      <c r="S18" s="2"/>
      <c r="T18" s="2"/>
      <c r="U18" s="92" t="s">
        <v>190</v>
      </c>
    </row>
    <row r="19" spans="1:22" s="92" customFormat="1" x14ac:dyDescent="0.3">
      <c r="A19" s="2" t="str">
        <f t="shared" ca="1" si="0"/>
        <v>CP</v>
      </c>
      <c r="B19" s="2" t="s">
        <v>285</v>
      </c>
      <c r="C19" s="2" t="s">
        <v>286</v>
      </c>
      <c r="D19" s="2" t="s">
        <v>24</v>
      </c>
      <c r="E19" s="127"/>
      <c r="F19" s="127"/>
      <c r="G19" s="96" t="s">
        <v>386</v>
      </c>
      <c r="H19" s="96" t="s">
        <v>287</v>
      </c>
      <c r="I19" s="96" t="s">
        <v>288</v>
      </c>
      <c r="J19" s="96" t="s">
        <v>273</v>
      </c>
      <c r="K19" s="96"/>
      <c r="L19" s="151"/>
      <c r="N19" s="96" t="s">
        <v>368</v>
      </c>
      <c r="O19" s="96" t="s">
        <v>368</v>
      </c>
      <c r="P19" s="2"/>
      <c r="Q19" s="2"/>
      <c r="R19" s="2"/>
      <c r="S19" s="2"/>
      <c r="T19" s="2"/>
      <c r="U19" s="92" t="s">
        <v>190</v>
      </c>
    </row>
    <row r="20" spans="1:22" s="92" customFormat="1" ht="15" customHeight="1" x14ac:dyDescent="0.3">
      <c r="A20" s="2" t="str">
        <f t="shared" ca="1" si="0"/>
        <v>CP</v>
      </c>
      <c r="B20" s="2" t="s">
        <v>289</v>
      </c>
      <c r="C20" s="2" t="s">
        <v>290</v>
      </c>
      <c r="D20" s="2" t="s">
        <v>24</v>
      </c>
      <c r="E20" s="127"/>
      <c r="F20" s="127"/>
      <c r="G20" s="96" t="s">
        <v>386</v>
      </c>
      <c r="H20" s="96" t="s">
        <v>291</v>
      </c>
      <c r="I20" s="96"/>
      <c r="J20" s="96" t="s">
        <v>273</v>
      </c>
      <c r="K20" s="96"/>
      <c r="L20" s="96"/>
      <c r="M20" s="96"/>
      <c r="N20" s="96" t="s">
        <v>368</v>
      </c>
      <c r="O20" s="96" t="s">
        <v>368</v>
      </c>
      <c r="P20" s="2"/>
      <c r="Q20" s="2"/>
      <c r="R20" s="2"/>
      <c r="S20" s="2"/>
      <c r="T20" s="2"/>
      <c r="U20" s="92" t="s">
        <v>190</v>
      </c>
    </row>
    <row r="21" spans="1:22" s="92" customFormat="1" x14ac:dyDescent="0.3">
      <c r="A21" s="2" t="str">
        <f t="shared" ca="1" si="0"/>
        <v>CP</v>
      </c>
      <c r="B21" s="2" t="s">
        <v>340</v>
      </c>
      <c r="C21" s="2" t="s">
        <v>341</v>
      </c>
      <c r="D21" s="2" t="s">
        <v>24</v>
      </c>
      <c r="E21" s="127">
        <v>43481</v>
      </c>
      <c r="F21" s="127"/>
      <c r="G21" s="152" t="s">
        <v>333</v>
      </c>
      <c r="H21" s="152" t="s">
        <v>305</v>
      </c>
      <c r="I21" s="152"/>
      <c r="J21" s="96" t="s">
        <v>273</v>
      </c>
      <c r="K21" s="96"/>
      <c r="L21" s="96"/>
      <c r="M21" s="96"/>
      <c r="N21" s="96" t="s">
        <v>342</v>
      </c>
      <c r="O21" s="96"/>
      <c r="P21" s="2"/>
      <c r="Q21" s="2"/>
      <c r="R21" s="2"/>
      <c r="S21" s="2"/>
      <c r="T21" s="2"/>
      <c r="U21" s="92" t="s">
        <v>190</v>
      </c>
    </row>
    <row r="22" spans="1:22" s="92" customFormat="1" x14ac:dyDescent="0.3">
      <c r="A22" s="2" t="str">
        <f t="shared" ca="1" si="0"/>
        <v>CP</v>
      </c>
      <c r="B22" s="2" t="s">
        <v>380</v>
      </c>
      <c r="C22" s="2" t="s">
        <v>381</v>
      </c>
      <c r="D22" s="2" t="s">
        <v>24</v>
      </c>
      <c r="E22" s="127">
        <v>44097</v>
      </c>
      <c r="F22" s="127"/>
      <c r="G22" s="156" t="s">
        <v>333</v>
      </c>
      <c r="H22" s="156" t="s">
        <v>377</v>
      </c>
      <c r="I22" s="156"/>
      <c r="J22" s="96" t="s">
        <v>273</v>
      </c>
      <c r="K22" s="96"/>
      <c r="L22" s="96"/>
      <c r="M22" s="96" t="s">
        <v>334</v>
      </c>
      <c r="N22" s="96" t="s">
        <v>378</v>
      </c>
      <c r="O22" s="96" t="s">
        <v>379</v>
      </c>
      <c r="P22" s="2"/>
      <c r="Q22" s="2"/>
      <c r="R22" s="2"/>
      <c r="S22" s="2"/>
      <c r="T22" s="2"/>
      <c r="U22" s="92" t="s">
        <v>190</v>
      </c>
    </row>
    <row r="23" spans="1:22" s="92" customFormat="1" ht="15.6" x14ac:dyDescent="0.3">
      <c r="A23" s="2" t="str">
        <f t="shared" ca="1" si="0"/>
        <v/>
      </c>
      <c r="B23" s="139" t="s">
        <v>167</v>
      </c>
      <c r="C23" s="139"/>
      <c r="D23" s="139"/>
      <c r="E23" s="141"/>
      <c r="F23" s="141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V23" s="92" t="s">
        <v>188</v>
      </c>
    </row>
    <row r="24" spans="1:22" s="92" customFormat="1" x14ac:dyDescent="0.3">
      <c r="A24" s="2" t="str">
        <f t="shared" ca="1" si="0"/>
        <v>CP</v>
      </c>
      <c r="B24" s="2" t="s">
        <v>227</v>
      </c>
      <c r="C24" s="2" t="s">
        <v>228</v>
      </c>
      <c r="D24" s="2" t="s">
        <v>24</v>
      </c>
      <c r="E24" s="127">
        <v>43473</v>
      </c>
      <c r="F24" s="127"/>
      <c r="G24" s="96" t="s">
        <v>229</v>
      </c>
      <c r="H24" s="96" t="s">
        <v>230</v>
      </c>
      <c r="I24" s="96"/>
      <c r="J24" s="96" t="s">
        <v>273</v>
      </c>
      <c r="K24" s="96"/>
      <c r="L24" s="96"/>
      <c r="M24" s="96" t="s">
        <v>328</v>
      </c>
      <c r="N24" s="96"/>
      <c r="O24" s="96"/>
      <c r="P24" s="2"/>
      <c r="Q24" s="2"/>
      <c r="R24" s="2"/>
      <c r="S24" s="2"/>
      <c r="T24" s="2"/>
      <c r="U24" s="92" t="s">
        <v>190</v>
      </c>
    </row>
    <row r="25" spans="1:22" s="92" customFormat="1" x14ac:dyDescent="0.3">
      <c r="A25" s="2" t="str">
        <f t="shared" ca="1" si="0"/>
        <v>CP</v>
      </c>
      <c r="B25" s="2" t="s">
        <v>231</v>
      </c>
      <c r="C25" s="2" t="s">
        <v>232</v>
      </c>
      <c r="D25" s="2" t="s">
        <v>24</v>
      </c>
      <c r="E25" s="127">
        <v>43473</v>
      </c>
      <c r="F25" s="127"/>
      <c r="G25" s="96" t="s">
        <v>229</v>
      </c>
      <c r="H25" s="96" t="s">
        <v>230</v>
      </c>
      <c r="I25" s="96"/>
      <c r="J25" s="96" t="s">
        <v>273</v>
      </c>
      <c r="K25" s="96"/>
      <c r="L25" s="96"/>
      <c r="M25" s="96" t="s">
        <v>328</v>
      </c>
      <c r="N25" s="96"/>
      <c r="O25" s="96"/>
      <c r="P25" s="2"/>
      <c r="Q25" s="2"/>
      <c r="R25" s="2"/>
      <c r="S25" s="2"/>
      <c r="T25" s="2"/>
      <c r="U25" s="92" t="s">
        <v>190</v>
      </c>
    </row>
    <row r="26" spans="1:22" s="92" customFormat="1" x14ac:dyDescent="0.3">
      <c r="A26" s="2" t="str">
        <f t="shared" ca="1" si="0"/>
        <v>CP</v>
      </c>
      <c r="B26" s="2" t="s">
        <v>233</v>
      </c>
      <c r="C26" s="2" t="s">
        <v>234</v>
      </c>
      <c r="D26" s="2" t="s">
        <v>120</v>
      </c>
      <c r="E26" s="127">
        <v>43433</v>
      </c>
      <c r="F26" s="127"/>
      <c r="G26" s="96" t="s">
        <v>235</v>
      </c>
      <c r="H26" s="96" t="s">
        <v>230</v>
      </c>
      <c r="I26" s="96"/>
      <c r="J26" s="96" t="s">
        <v>273</v>
      </c>
      <c r="K26" s="96"/>
      <c r="L26" s="96"/>
      <c r="M26" s="96" t="s">
        <v>328</v>
      </c>
      <c r="N26" s="96"/>
      <c r="O26" s="96"/>
      <c r="P26" s="2"/>
      <c r="Q26" s="2"/>
      <c r="R26" s="2"/>
      <c r="S26" s="2"/>
      <c r="T26" s="2"/>
      <c r="U26" s="92" t="s">
        <v>190</v>
      </c>
    </row>
    <row r="27" spans="1:22" s="92" customFormat="1" ht="15" customHeight="1" x14ac:dyDescent="0.3">
      <c r="A27" s="2" t="str">
        <f t="shared" ca="1" si="0"/>
        <v>CP</v>
      </c>
      <c r="B27" s="2" t="s">
        <v>351</v>
      </c>
      <c r="C27" s="2" t="s">
        <v>352</v>
      </c>
      <c r="D27" s="2" t="s">
        <v>24</v>
      </c>
      <c r="E27" s="127">
        <v>44322</v>
      </c>
      <c r="F27" s="127"/>
      <c r="G27" s="152" t="s">
        <v>353</v>
      </c>
      <c r="H27" s="152" t="s">
        <v>354</v>
      </c>
      <c r="I27" s="152"/>
      <c r="J27" s="96" t="s">
        <v>273</v>
      </c>
      <c r="K27" s="96"/>
      <c r="L27" s="151"/>
      <c r="M27" t="s">
        <v>355</v>
      </c>
      <c r="N27" t="s">
        <v>356</v>
      </c>
      <c r="O27" s="96" t="s">
        <v>357</v>
      </c>
      <c r="P27" s="2"/>
      <c r="Q27" s="2"/>
      <c r="R27" s="2"/>
      <c r="S27" s="2"/>
      <c r="T27" s="2"/>
      <c r="U27" s="92" t="s">
        <v>190</v>
      </c>
    </row>
    <row r="28" spans="1:22" s="92" customFormat="1" x14ac:dyDescent="0.3">
      <c r="A28" s="2" t="str">
        <f t="shared" ca="1" si="0"/>
        <v/>
      </c>
      <c r="B28" s="2"/>
      <c r="C28" s="2"/>
      <c r="D28" s="2"/>
      <c r="E28" s="127"/>
      <c r="F28" s="127"/>
      <c r="G28" s="96"/>
      <c r="H28" s="96"/>
      <c r="I28" s="96"/>
      <c r="J28" s="96"/>
      <c r="K28" s="96"/>
      <c r="L28" s="96"/>
      <c r="M28" s="96"/>
      <c r="N28" s="96"/>
      <c r="O28" s="96"/>
      <c r="P28" s="2"/>
      <c r="Q28" s="2"/>
      <c r="R28" s="2"/>
      <c r="S28" s="2"/>
      <c r="T28" s="2"/>
    </row>
    <row r="29" spans="1:22" s="92" customFormat="1" x14ac:dyDescent="0.3">
      <c r="A29" s="2" t="str">
        <f t="shared" ca="1" si="0"/>
        <v/>
      </c>
      <c r="B29" s="2"/>
      <c r="C29" s="2"/>
      <c r="D29" s="2"/>
      <c r="E29" s="127"/>
      <c r="F29" s="127"/>
      <c r="G29" s="96"/>
      <c r="H29" s="96"/>
      <c r="I29" s="96"/>
      <c r="J29" s="96"/>
      <c r="K29" s="96"/>
      <c r="L29" s="96"/>
      <c r="M29" s="96"/>
      <c r="N29" s="96"/>
      <c r="O29" s="96"/>
      <c r="P29" s="2"/>
      <c r="Q29" s="2"/>
      <c r="R29" s="2"/>
      <c r="S29" s="2"/>
      <c r="T29" s="2"/>
    </row>
    <row r="30" spans="1:22" s="92" customFormat="1" ht="15.6" x14ac:dyDescent="0.3">
      <c r="A30" s="2" t="str">
        <f t="shared" ca="1" si="0"/>
        <v/>
      </c>
      <c r="B30" s="139" t="s">
        <v>169</v>
      </c>
      <c r="C30" s="139"/>
      <c r="D30" s="139"/>
      <c r="E30" s="141"/>
      <c r="F30" s="141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V30" s="92" t="s">
        <v>188</v>
      </c>
    </row>
    <row r="31" spans="1:22" s="92" customFormat="1" x14ac:dyDescent="0.3">
      <c r="A31" s="2" t="str">
        <f t="shared" ca="1" si="0"/>
        <v>CP</v>
      </c>
      <c r="B31" s="2" t="s">
        <v>236</v>
      </c>
      <c r="C31" s="2" t="s">
        <v>237</v>
      </c>
      <c r="D31" s="2" t="s">
        <v>120</v>
      </c>
      <c r="E31" s="127">
        <v>43410</v>
      </c>
      <c r="F31" s="127"/>
      <c r="G31" s="96" t="s">
        <v>202</v>
      </c>
      <c r="H31" s="96" t="s">
        <v>201</v>
      </c>
      <c r="I31" s="96"/>
      <c r="J31" s="96" t="s">
        <v>273</v>
      </c>
      <c r="K31" s="96"/>
      <c r="L31" s="96"/>
      <c r="M31" s="96"/>
      <c r="N31" s="96" t="s">
        <v>324</v>
      </c>
      <c r="O31" s="96"/>
      <c r="P31" s="2"/>
      <c r="Q31" s="2"/>
      <c r="R31" s="2"/>
      <c r="S31" s="2"/>
      <c r="T31" s="2"/>
      <c r="U31" s="92" t="s">
        <v>190</v>
      </c>
    </row>
    <row r="32" spans="1:22" s="92" customFormat="1" x14ac:dyDescent="0.3">
      <c r="A32" s="2" t="str">
        <f t="shared" ca="1" si="0"/>
        <v>CP</v>
      </c>
      <c r="B32" s="2" t="s">
        <v>238</v>
      </c>
      <c r="C32" s="2" t="s">
        <v>239</v>
      </c>
      <c r="D32" s="2" t="s">
        <v>24</v>
      </c>
      <c r="E32" s="127">
        <v>43410</v>
      </c>
      <c r="F32" s="127"/>
      <c r="G32" s="96" t="s">
        <v>218</v>
      </c>
      <c r="H32" s="96" t="s">
        <v>202</v>
      </c>
      <c r="I32" s="96"/>
      <c r="J32" s="96" t="s">
        <v>273</v>
      </c>
      <c r="K32" s="96"/>
      <c r="L32" s="96"/>
      <c r="M32" s="96" t="s">
        <v>343</v>
      </c>
      <c r="N32" s="96"/>
      <c r="O32" s="96"/>
      <c r="P32" s="2"/>
      <c r="Q32" s="2"/>
      <c r="R32" s="2"/>
      <c r="S32" s="2"/>
      <c r="T32" s="2"/>
      <c r="U32" s="92" t="s">
        <v>190</v>
      </c>
    </row>
    <row r="33" spans="1:22" s="92" customFormat="1" x14ac:dyDescent="0.3">
      <c r="A33" s="2" t="str">
        <f t="shared" ca="1" si="0"/>
        <v/>
      </c>
      <c r="B33" s="2"/>
      <c r="C33" s="2"/>
      <c r="D33" s="2"/>
      <c r="E33" s="127"/>
      <c r="F33" s="127"/>
      <c r="G33" s="96"/>
      <c r="H33" s="96"/>
      <c r="I33" s="96"/>
      <c r="J33" s="96"/>
      <c r="K33" s="96"/>
      <c r="L33" s="96"/>
      <c r="M33" s="96"/>
      <c r="N33" s="96"/>
      <c r="O33" s="96"/>
      <c r="P33" s="2"/>
      <c r="Q33" s="2"/>
      <c r="R33" s="2"/>
      <c r="S33" s="2"/>
      <c r="T33" s="2"/>
    </row>
    <row r="34" spans="1:22" s="92" customFormat="1" ht="15.6" x14ac:dyDescent="0.3">
      <c r="A34" s="2" t="str">
        <f t="shared" ca="1" si="0"/>
        <v/>
      </c>
      <c r="B34" s="139" t="s">
        <v>168</v>
      </c>
      <c r="C34" s="139"/>
      <c r="D34" s="139"/>
      <c r="E34" s="141"/>
      <c r="F34" s="141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V34" s="92" t="s">
        <v>188</v>
      </c>
    </row>
    <row r="35" spans="1:22" s="92" customFormat="1" x14ac:dyDescent="0.3">
      <c r="A35" s="2" t="str">
        <f t="shared" ca="1" si="0"/>
        <v/>
      </c>
      <c r="B35" s="2"/>
      <c r="C35" s="2"/>
      <c r="D35" s="2"/>
      <c r="E35" s="127"/>
      <c r="F35" s="127"/>
      <c r="G35" s="96"/>
      <c r="H35" s="96"/>
      <c r="I35" s="96"/>
      <c r="J35" s="96"/>
      <c r="K35" s="96"/>
      <c r="L35" s="96"/>
      <c r="M35" s="96"/>
      <c r="N35" s="96"/>
      <c r="O35" s="96"/>
      <c r="P35" s="2"/>
      <c r="Q35" s="2"/>
      <c r="R35" s="2"/>
      <c r="S35" s="2"/>
      <c r="T35" s="2"/>
    </row>
    <row r="36" spans="1:22" s="92" customFormat="1" x14ac:dyDescent="0.3">
      <c r="A36" s="2" t="str">
        <f t="shared" ca="1" si="0"/>
        <v/>
      </c>
      <c r="B36" s="2" t="s">
        <v>240</v>
      </c>
      <c r="C36" s="2" t="s">
        <v>241</v>
      </c>
      <c r="D36" s="2"/>
      <c r="E36" s="127"/>
      <c r="F36" s="127"/>
      <c r="G36" s="96"/>
      <c r="H36" s="96"/>
      <c r="I36" s="96"/>
      <c r="J36" s="96"/>
      <c r="K36" s="96"/>
      <c r="L36" s="96"/>
      <c r="M36" s="96"/>
      <c r="N36" s="96"/>
      <c r="O36" s="96"/>
      <c r="P36" s="2"/>
      <c r="Q36" s="2"/>
      <c r="R36" s="2"/>
      <c r="S36" s="2"/>
      <c r="T36" s="2"/>
    </row>
    <row r="37" spans="1:22" s="92" customFormat="1" x14ac:dyDescent="0.3">
      <c r="A37" s="2" t="str">
        <f t="shared" ca="1" si="0"/>
        <v>CP</v>
      </c>
      <c r="B37" s="2" t="s">
        <v>242</v>
      </c>
      <c r="C37" s="2" t="s">
        <v>243</v>
      </c>
      <c r="D37" s="2" t="s">
        <v>120</v>
      </c>
      <c r="E37" s="127">
        <v>43410</v>
      </c>
      <c r="F37" s="127"/>
      <c r="G37" s="96" t="s">
        <v>244</v>
      </c>
      <c r="H37" s="96" t="s">
        <v>245</v>
      </c>
      <c r="I37" s="96"/>
      <c r="J37" s="96" t="s">
        <v>273</v>
      </c>
      <c r="K37" s="96"/>
      <c r="L37" s="96"/>
      <c r="M37" s="96" t="s">
        <v>348</v>
      </c>
      <c r="N37" s="96" t="s">
        <v>349</v>
      </c>
      <c r="O37" s="96" t="s">
        <v>350</v>
      </c>
      <c r="P37" s="2"/>
      <c r="Q37" s="2"/>
      <c r="R37" s="2"/>
      <c r="S37" s="2"/>
      <c r="T37" s="2"/>
      <c r="U37" s="92" t="s">
        <v>190</v>
      </c>
    </row>
    <row r="38" spans="1:22" s="92" customFormat="1" x14ac:dyDescent="0.3">
      <c r="A38" s="2" t="str">
        <f t="shared" ca="1" si="0"/>
        <v>CP</v>
      </c>
      <c r="B38" s="2" t="s">
        <v>303</v>
      </c>
      <c r="C38" s="2" t="s">
        <v>302</v>
      </c>
      <c r="D38" s="2" t="s">
        <v>120</v>
      </c>
      <c r="E38" s="127"/>
      <c r="F38" s="127"/>
      <c r="G38" s="96" t="s">
        <v>304</v>
      </c>
      <c r="H38" s="96" t="s">
        <v>305</v>
      </c>
      <c r="I38" s="96"/>
      <c r="J38" s="96" t="s">
        <v>273</v>
      </c>
      <c r="K38" s="96"/>
      <c r="L38" s="96"/>
      <c r="M38" s="96"/>
      <c r="N38" s="96"/>
      <c r="O38" s="96"/>
      <c r="P38" s="2"/>
      <c r="Q38" s="2"/>
      <c r="R38" s="2"/>
      <c r="S38" s="2"/>
      <c r="T38" s="2"/>
      <c r="U38" s="92" t="s">
        <v>190</v>
      </c>
    </row>
    <row r="39" spans="1:22" s="92" customFormat="1" ht="15.6" x14ac:dyDescent="0.3">
      <c r="A39" s="2" t="str">
        <f t="shared" ca="1" si="0"/>
        <v/>
      </c>
      <c r="B39" s="140" t="s">
        <v>246</v>
      </c>
      <c r="C39" s="140"/>
      <c r="D39" s="140"/>
      <c r="E39" s="142"/>
      <c r="F39" s="142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V39" s="92" t="s">
        <v>189</v>
      </c>
    </row>
    <row r="40" spans="1:22" s="92" customFormat="1" ht="15.6" x14ac:dyDescent="0.3">
      <c r="A40" s="2" t="str">
        <f t="shared" ca="1" si="0"/>
        <v/>
      </c>
      <c r="B40" s="139" t="s">
        <v>166</v>
      </c>
      <c r="C40" s="139"/>
      <c r="D40" s="139"/>
      <c r="E40" s="141"/>
      <c r="F40" s="141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V40" s="92" t="s">
        <v>188</v>
      </c>
    </row>
    <row r="41" spans="1:22" s="92" customFormat="1" x14ac:dyDescent="0.3">
      <c r="A41" s="2" t="str">
        <f t="shared" ca="1" si="0"/>
        <v>CP</v>
      </c>
      <c r="B41" s="2" t="s">
        <v>331</v>
      </c>
      <c r="C41" s="2" t="s">
        <v>332</v>
      </c>
      <c r="D41" s="2" t="s">
        <v>24</v>
      </c>
      <c r="E41" s="127">
        <v>44104</v>
      </c>
      <c r="F41" s="127"/>
      <c r="G41" s="96" t="s">
        <v>333</v>
      </c>
      <c r="H41" s="96" t="s">
        <v>278</v>
      </c>
      <c r="I41" s="96"/>
      <c r="J41" s="96" t="s">
        <v>273</v>
      </c>
      <c r="K41" s="96"/>
      <c r="L41" s="96"/>
      <c r="M41" s="96" t="s">
        <v>334</v>
      </c>
      <c r="N41" s="96" t="s">
        <v>335</v>
      </c>
      <c r="O41" s="96" t="s">
        <v>336</v>
      </c>
      <c r="P41" s="2"/>
      <c r="Q41" s="2"/>
      <c r="R41" s="2"/>
      <c r="S41" s="2"/>
      <c r="T41" s="2"/>
      <c r="U41" s="92" t="s">
        <v>190</v>
      </c>
    </row>
    <row r="42" spans="1:22" s="92" customFormat="1" x14ac:dyDescent="0.3">
      <c r="A42" s="2" t="str">
        <f t="shared" ca="1" si="0"/>
        <v>CP</v>
      </c>
      <c r="B42" s="2" t="s">
        <v>375</v>
      </c>
      <c r="C42" s="2" t="s">
        <v>376</v>
      </c>
      <c r="D42" s="2" t="s">
        <v>24</v>
      </c>
      <c r="E42" s="127">
        <v>44077</v>
      </c>
      <c r="F42" s="127"/>
      <c r="G42" s="152" t="s">
        <v>333</v>
      </c>
      <c r="H42" s="152" t="s">
        <v>377</v>
      </c>
      <c r="I42" s="152"/>
      <c r="J42" s="96" t="s">
        <v>273</v>
      </c>
      <c r="K42" s="96"/>
      <c r="L42" s="96"/>
      <c r="M42" s="96" t="s">
        <v>334</v>
      </c>
      <c r="N42" s="96" t="s">
        <v>378</v>
      </c>
      <c r="O42" s="96" t="s">
        <v>379</v>
      </c>
      <c r="P42" s="2"/>
      <c r="Q42" s="2"/>
      <c r="R42" s="2"/>
      <c r="S42" s="2"/>
      <c r="T42" s="2"/>
      <c r="U42" s="92" t="s">
        <v>190</v>
      </c>
    </row>
    <row r="43" spans="1:22" s="92" customFormat="1" x14ac:dyDescent="0.3">
      <c r="A43" s="2" t="str">
        <f t="shared" ca="1" si="0"/>
        <v/>
      </c>
      <c r="B43" s="2"/>
      <c r="C43" s="2"/>
      <c r="D43" s="2"/>
      <c r="E43" s="127"/>
      <c r="F43" s="127"/>
      <c r="G43" s="96"/>
      <c r="H43" s="96"/>
      <c r="I43" s="96"/>
      <c r="J43" s="96"/>
      <c r="K43" s="96"/>
      <c r="L43" s="96"/>
      <c r="M43" s="96"/>
      <c r="N43" s="96"/>
      <c r="O43" s="96"/>
      <c r="P43" s="2"/>
      <c r="Q43" s="2"/>
      <c r="R43" s="2"/>
      <c r="S43" s="2"/>
      <c r="T43" s="2"/>
    </row>
    <row r="44" spans="1:22" s="92" customFormat="1" x14ac:dyDescent="0.3">
      <c r="A44" s="2" t="str">
        <f t="shared" ca="1" si="0"/>
        <v/>
      </c>
      <c r="B44" s="2"/>
      <c r="C44" s="2"/>
      <c r="D44" s="2"/>
      <c r="E44" s="127"/>
      <c r="F44" s="127"/>
      <c r="G44" s="96"/>
      <c r="H44" s="96"/>
      <c r="I44" s="96"/>
      <c r="J44" s="96"/>
      <c r="K44" s="96"/>
      <c r="L44" s="96"/>
      <c r="M44" s="96"/>
      <c r="N44" s="96"/>
      <c r="O44" s="96"/>
      <c r="P44" s="2"/>
      <c r="Q44" s="2"/>
      <c r="R44" s="2"/>
      <c r="S44" s="2"/>
      <c r="T44" s="2"/>
    </row>
    <row r="45" spans="1:22" s="92" customFormat="1" x14ac:dyDescent="0.3">
      <c r="A45" s="2" t="str">
        <f t="shared" ca="1" si="0"/>
        <v/>
      </c>
      <c r="B45" s="2"/>
      <c r="C45" s="2"/>
      <c r="D45" s="2"/>
      <c r="E45" s="127"/>
      <c r="F45" s="127"/>
      <c r="G45" s="96"/>
      <c r="H45" s="96"/>
      <c r="I45" s="96"/>
      <c r="J45" s="96"/>
      <c r="K45" s="96"/>
      <c r="L45" s="96"/>
      <c r="M45" s="96"/>
      <c r="N45" s="96"/>
      <c r="O45" s="96"/>
      <c r="P45" s="2"/>
      <c r="Q45" s="2"/>
      <c r="R45" s="2"/>
      <c r="S45" s="2"/>
      <c r="T45" s="2"/>
    </row>
    <row r="46" spans="1:22" s="92" customFormat="1" x14ac:dyDescent="0.3">
      <c r="A46" s="2" t="str">
        <f t="shared" ca="1" si="0"/>
        <v/>
      </c>
      <c r="B46" s="2"/>
      <c r="C46" s="2"/>
      <c r="D46" s="2"/>
      <c r="E46" s="127"/>
      <c r="F46" s="127"/>
      <c r="G46" s="96"/>
      <c r="H46" s="96"/>
      <c r="I46" s="96"/>
      <c r="J46" s="96"/>
      <c r="K46" s="96"/>
      <c r="L46" s="96"/>
      <c r="M46" s="96"/>
      <c r="N46" s="96"/>
      <c r="O46" s="96"/>
      <c r="P46" s="2"/>
      <c r="Q46" s="2"/>
      <c r="R46" s="2"/>
      <c r="S46" s="2"/>
      <c r="T46" s="2"/>
    </row>
    <row r="47" spans="1:22" s="92" customFormat="1" ht="15.6" x14ac:dyDescent="0.3">
      <c r="A47" s="2" t="str">
        <f t="shared" ca="1" si="0"/>
        <v/>
      </c>
      <c r="B47" s="139" t="s">
        <v>167</v>
      </c>
      <c r="C47" s="139"/>
      <c r="D47" s="139"/>
      <c r="E47" s="141"/>
      <c r="F47" s="141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V47" s="92" t="s">
        <v>188</v>
      </c>
    </row>
    <row r="48" spans="1:22" s="92" customFormat="1" x14ac:dyDescent="0.3">
      <c r="A48" s="2" t="str">
        <f t="shared" ca="1" si="0"/>
        <v>CP</v>
      </c>
      <c r="B48" s="2" t="s">
        <v>294</v>
      </c>
      <c r="C48" s="2" t="s">
        <v>295</v>
      </c>
      <c r="D48" s="2" t="s">
        <v>24</v>
      </c>
      <c r="E48" s="127"/>
      <c r="F48" s="127"/>
      <c r="G48" s="96" t="s">
        <v>296</v>
      </c>
      <c r="H48" s="96" t="s">
        <v>297</v>
      </c>
      <c r="I48" s="96" t="s">
        <v>298</v>
      </c>
      <c r="J48" s="96" t="s">
        <v>273</v>
      </c>
      <c r="K48" s="96"/>
      <c r="L48" s="96"/>
      <c r="M48" s="96" t="s">
        <v>299</v>
      </c>
      <c r="N48" s="96" t="s">
        <v>300</v>
      </c>
      <c r="O48" s="96" t="s">
        <v>301</v>
      </c>
      <c r="P48" s="2"/>
      <c r="Q48" s="2"/>
      <c r="R48" s="2"/>
      <c r="S48" s="2"/>
      <c r="T48" s="2"/>
      <c r="U48" s="92" t="s">
        <v>190</v>
      </c>
    </row>
    <row r="49" spans="1:22" s="92" customFormat="1" x14ac:dyDescent="0.3">
      <c r="A49" s="2" t="str">
        <f t="shared" ca="1" si="0"/>
        <v>CP</v>
      </c>
      <c r="B49" s="2" t="s">
        <v>326</v>
      </c>
      <c r="C49" s="2" t="s">
        <v>327</v>
      </c>
      <c r="D49" s="2" t="s">
        <v>24</v>
      </c>
      <c r="E49" s="127">
        <v>43501</v>
      </c>
      <c r="F49" s="127"/>
      <c r="G49" s="96" t="s">
        <v>329</v>
      </c>
      <c r="H49" s="96" t="s">
        <v>305</v>
      </c>
      <c r="I49" s="96"/>
      <c r="J49" s="96" t="s">
        <v>273</v>
      </c>
      <c r="K49" s="96"/>
      <c r="L49" s="96"/>
      <c r="M49" s="96"/>
      <c r="N49" s="96" t="s">
        <v>328</v>
      </c>
      <c r="O49" s="96"/>
      <c r="P49" s="2"/>
      <c r="Q49" s="2"/>
      <c r="R49" s="2"/>
      <c r="S49" s="2"/>
      <c r="T49" s="2"/>
      <c r="U49" s="92" t="s">
        <v>190</v>
      </c>
    </row>
    <row r="50" spans="1:22" s="92" customFormat="1" ht="15.6" x14ac:dyDescent="0.3">
      <c r="A50" s="2" t="str">
        <f t="shared" ca="1" si="0"/>
        <v/>
      </c>
      <c r="B50" s="139" t="s">
        <v>173</v>
      </c>
      <c r="C50" s="139"/>
      <c r="D50" s="139"/>
      <c r="E50" s="141"/>
      <c r="F50" s="141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V50" s="92" t="s">
        <v>188</v>
      </c>
    </row>
    <row r="51" spans="1:22" s="92" customFormat="1" x14ac:dyDescent="0.3">
      <c r="A51" s="2" t="str">
        <f t="shared" ca="1" si="0"/>
        <v>CP</v>
      </c>
      <c r="B51" s="2" t="s">
        <v>280</v>
      </c>
      <c r="C51" s="2" t="s">
        <v>279</v>
      </c>
      <c r="D51" s="2" t="s">
        <v>24</v>
      </c>
      <c r="E51" s="127">
        <v>44232</v>
      </c>
      <c r="F51" s="127"/>
      <c r="G51" s="96" t="s">
        <v>281</v>
      </c>
      <c r="H51" s="96" t="s">
        <v>224</v>
      </c>
      <c r="I51" s="96"/>
      <c r="J51" s="96" t="s">
        <v>273</v>
      </c>
      <c r="K51" s="96"/>
      <c r="L51" s="96"/>
      <c r="M51" s="96" t="s">
        <v>282</v>
      </c>
      <c r="N51" s="96" t="s">
        <v>283</v>
      </c>
      <c r="O51" s="96" t="s">
        <v>284</v>
      </c>
      <c r="P51" s="2"/>
      <c r="Q51" s="2"/>
      <c r="R51" s="2"/>
      <c r="S51" s="2"/>
      <c r="T51" s="2"/>
      <c r="U51" s="92" t="s">
        <v>190</v>
      </c>
    </row>
    <row r="52" spans="1:22" s="92" customFormat="1" x14ac:dyDescent="0.3">
      <c r="A52" s="2" t="str">
        <f t="shared" ca="1" si="0"/>
        <v/>
      </c>
      <c r="B52" s="2"/>
      <c r="C52" s="2"/>
      <c r="D52" s="2"/>
      <c r="E52" s="127"/>
      <c r="F52" s="127"/>
      <c r="G52" s="96"/>
      <c r="H52" s="96"/>
      <c r="I52" s="96"/>
      <c r="J52" s="96"/>
      <c r="K52" s="96"/>
      <c r="L52" s="96"/>
      <c r="M52" s="96"/>
      <c r="N52" s="96"/>
      <c r="O52" s="96"/>
      <c r="P52" s="2"/>
      <c r="Q52" s="2"/>
      <c r="R52" s="2"/>
      <c r="S52" s="2"/>
      <c r="T52" s="2"/>
    </row>
    <row r="53" spans="1:22" s="92" customFormat="1" x14ac:dyDescent="0.3">
      <c r="A53" s="2" t="str">
        <f t="shared" ca="1" si="0"/>
        <v/>
      </c>
      <c r="B53" s="2"/>
      <c r="C53" s="2"/>
      <c r="D53" s="2"/>
      <c r="E53" s="127"/>
      <c r="F53" s="127"/>
      <c r="G53" s="96"/>
      <c r="H53" s="96"/>
      <c r="I53" s="96"/>
      <c r="J53" s="96"/>
      <c r="K53" s="96"/>
      <c r="L53" s="96"/>
      <c r="M53" s="96"/>
      <c r="N53" s="96"/>
      <c r="O53" s="96"/>
      <c r="P53" s="2"/>
      <c r="Q53" s="2"/>
      <c r="R53" s="2"/>
      <c r="S53" s="2"/>
      <c r="T53" s="2"/>
    </row>
    <row r="54" spans="1:22" s="92" customFormat="1" ht="15.6" x14ac:dyDescent="0.3">
      <c r="A54" s="2" t="str">
        <f t="shared" ca="1" si="0"/>
        <v/>
      </c>
      <c r="B54" s="139" t="s">
        <v>174</v>
      </c>
      <c r="C54" s="139"/>
      <c r="D54" s="139"/>
      <c r="E54" s="141"/>
      <c r="F54" s="141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V54" s="92" t="s">
        <v>188</v>
      </c>
    </row>
    <row r="55" spans="1:22" s="92" customFormat="1" x14ac:dyDescent="0.3">
      <c r="A55" s="2" t="str">
        <f t="shared" ca="1" si="0"/>
        <v>CP</v>
      </c>
      <c r="B55" s="2" t="s">
        <v>308</v>
      </c>
      <c r="C55" s="2" t="s">
        <v>307</v>
      </c>
      <c r="D55" s="2" t="s">
        <v>24</v>
      </c>
      <c r="E55" s="127" t="s">
        <v>309</v>
      </c>
      <c r="F55" s="127"/>
      <c r="G55" s="96" t="s">
        <v>310</v>
      </c>
      <c r="H55" s="96" t="s">
        <v>287</v>
      </c>
      <c r="I55" s="96" t="s">
        <v>311</v>
      </c>
      <c r="J55" s="96" t="s">
        <v>273</v>
      </c>
      <c r="K55" s="96"/>
      <c r="L55" s="96"/>
      <c r="M55" s="96" t="s">
        <v>312</v>
      </c>
      <c r="N55" s="96" t="s">
        <v>313</v>
      </c>
      <c r="O55" s="96" t="s">
        <v>314</v>
      </c>
      <c r="P55" s="2"/>
      <c r="Q55" s="2"/>
      <c r="R55" s="2"/>
      <c r="S55" s="2"/>
      <c r="T55" s="2"/>
      <c r="U55" s="92" t="s">
        <v>190</v>
      </c>
    </row>
    <row r="56" spans="1:22" s="92" customFormat="1" x14ac:dyDescent="0.3">
      <c r="A56" s="2" t="str">
        <f t="shared" ca="1" si="0"/>
        <v/>
      </c>
      <c r="B56" s="2"/>
      <c r="C56" s="2"/>
      <c r="D56" s="2"/>
      <c r="E56" s="127"/>
      <c r="F56" s="127"/>
      <c r="G56" s="96"/>
      <c r="H56" s="96"/>
      <c r="I56" s="96"/>
      <c r="J56" s="96"/>
      <c r="K56" s="96"/>
      <c r="L56" s="96"/>
      <c r="M56" s="96"/>
      <c r="N56" s="96"/>
      <c r="O56" s="96"/>
      <c r="P56" s="2"/>
      <c r="Q56" s="2"/>
      <c r="R56" s="2"/>
      <c r="S56" s="2"/>
      <c r="T56" s="2"/>
    </row>
    <row r="57" spans="1:22" s="92" customFormat="1" x14ac:dyDescent="0.3">
      <c r="A57" s="2" t="str">
        <f t="shared" ca="1" si="0"/>
        <v/>
      </c>
      <c r="B57" s="2"/>
      <c r="C57" s="2"/>
      <c r="D57" s="2"/>
      <c r="E57" s="127"/>
      <c r="F57" s="127"/>
      <c r="G57" s="96"/>
      <c r="H57" s="96"/>
      <c r="I57" s="96"/>
      <c r="J57" s="96"/>
      <c r="K57" s="96"/>
      <c r="L57" s="96"/>
      <c r="M57" s="96"/>
      <c r="N57" s="96"/>
      <c r="O57" s="96"/>
      <c r="P57" s="2"/>
      <c r="Q57" s="2"/>
      <c r="R57" s="2"/>
      <c r="S57" s="2"/>
      <c r="T57" s="2"/>
    </row>
    <row r="58" spans="1:22" s="92" customFormat="1" ht="15.6" x14ac:dyDescent="0.3">
      <c r="A58" s="2" t="str">
        <f t="shared" ca="1" si="0"/>
        <v/>
      </c>
      <c r="B58" s="139" t="s">
        <v>169</v>
      </c>
      <c r="C58" s="139"/>
      <c r="D58" s="139"/>
      <c r="E58" s="141"/>
      <c r="F58" s="141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V58" s="92" t="s">
        <v>188</v>
      </c>
    </row>
    <row r="59" spans="1:22" s="92" customFormat="1" x14ac:dyDescent="0.3">
      <c r="A59" s="2" t="str">
        <f t="shared" ca="1" si="0"/>
        <v>CP</v>
      </c>
      <c r="B59" s="2" t="s">
        <v>247</v>
      </c>
      <c r="C59" s="2" t="s">
        <v>248</v>
      </c>
      <c r="D59" s="2" t="s">
        <v>120</v>
      </c>
      <c r="E59" s="127">
        <v>43433</v>
      </c>
      <c r="F59" s="127"/>
      <c r="G59" s="96" t="s">
        <v>207</v>
      </c>
      <c r="H59" s="96" t="s">
        <v>208</v>
      </c>
      <c r="I59" s="96" t="s">
        <v>210</v>
      </c>
      <c r="J59" s="96" t="s">
        <v>273</v>
      </c>
      <c r="K59" s="96"/>
      <c r="L59" s="96"/>
      <c r="M59" s="96"/>
      <c r="N59" t="s">
        <v>325</v>
      </c>
      <c r="O59" s="96"/>
      <c r="P59" s="2"/>
      <c r="Q59" s="2"/>
      <c r="R59" s="2"/>
      <c r="S59" s="2"/>
      <c r="T59" s="2"/>
      <c r="U59" s="92" t="s">
        <v>190</v>
      </c>
    </row>
    <row r="60" spans="1:22" s="92" customFormat="1" x14ac:dyDescent="0.3">
      <c r="A60" s="2" t="str">
        <f t="shared" ca="1" si="0"/>
        <v/>
      </c>
      <c r="B60" s="2"/>
      <c r="C60" s="2"/>
      <c r="D60" s="2"/>
      <c r="E60" s="127"/>
      <c r="F60" s="127"/>
      <c r="G60" s="96"/>
      <c r="H60" s="96"/>
      <c r="I60" s="96"/>
      <c r="J60" s="96"/>
      <c r="K60" s="96"/>
      <c r="L60" s="96"/>
      <c r="M60" s="96"/>
      <c r="N60" s="96"/>
      <c r="O60" s="96"/>
      <c r="P60" s="2"/>
      <c r="Q60" s="2"/>
      <c r="R60" s="2"/>
      <c r="S60" s="2"/>
      <c r="T60" s="2"/>
    </row>
    <row r="61" spans="1:22" s="92" customFormat="1" ht="15.6" x14ac:dyDescent="0.3">
      <c r="A61" s="2" t="str">
        <f t="shared" ca="1" si="0"/>
        <v/>
      </c>
      <c r="B61" s="140" t="s">
        <v>45</v>
      </c>
      <c r="C61" s="140"/>
      <c r="D61" s="140"/>
      <c r="E61" s="142"/>
      <c r="F61" s="142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V61" s="92" t="s">
        <v>189</v>
      </c>
    </row>
    <row r="62" spans="1:22" s="92" customFormat="1" ht="15.6" x14ac:dyDescent="0.3">
      <c r="A62" s="2" t="str">
        <f t="shared" ca="1" si="0"/>
        <v/>
      </c>
      <c r="B62" s="139" t="s">
        <v>166</v>
      </c>
      <c r="C62" s="139"/>
      <c r="D62" s="139"/>
      <c r="E62" s="141"/>
      <c r="F62" s="141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V62" s="92" t="s">
        <v>188</v>
      </c>
    </row>
    <row r="63" spans="1:22" s="92" customFormat="1" x14ac:dyDescent="0.3">
      <c r="A63" s="2" t="e">
        <f t="shared" ca="1" si="0"/>
        <v>#VALUE!</v>
      </c>
      <c r="B63" s="2" t="s">
        <v>249</v>
      </c>
      <c r="C63" s="2"/>
      <c r="D63" s="2"/>
      <c r="E63" s="127" t="s">
        <v>250</v>
      </c>
      <c r="F63" s="127"/>
      <c r="G63" s="96"/>
      <c r="H63" s="96"/>
      <c r="I63" s="96"/>
      <c r="J63" s="96"/>
      <c r="K63" s="96"/>
      <c r="L63" s="96"/>
      <c r="M63" s="96"/>
      <c r="N63" s="96"/>
      <c r="O63" s="96"/>
      <c r="P63" s="2"/>
      <c r="Q63" s="2"/>
      <c r="R63" s="2"/>
      <c r="S63" s="2"/>
      <c r="T63" s="2"/>
    </row>
    <row r="64" spans="1:22" s="92" customFormat="1" x14ac:dyDescent="0.3">
      <c r="A64" s="2" t="str">
        <f t="shared" ca="1" si="0"/>
        <v/>
      </c>
      <c r="B64" s="2"/>
      <c r="C64" s="2"/>
      <c r="D64" s="2"/>
      <c r="E64" s="127"/>
      <c r="F64" s="127"/>
      <c r="G64" s="96"/>
      <c r="H64" s="96"/>
      <c r="I64" s="96"/>
      <c r="J64" s="96"/>
      <c r="K64" s="96"/>
      <c r="L64" s="96"/>
      <c r="M64" s="96"/>
      <c r="N64" s="96"/>
      <c r="O64" s="96"/>
      <c r="P64" s="2"/>
      <c r="Q64" s="2"/>
      <c r="R64" s="2"/>
      <c r="S64" s="2"/>
      <c r="T64" s="2"/>
    </row>
    <row r="65" spans="1:22" s="92" customFormat="1" x14ac:dyDescent="0.3">
      <c r="A65" s="2" t="str">
        <f t="shared" ca="1" si="0"/>
        <v/>
      </c>
      <c r="B65" s="2"/>
      <c r="C65" s="2"/>
      <c r="D65" s="2"/>
      <c r="E65" s="127"/>
      <c r="F65" s="127"/>
      <c r="G65" s="96"/>
      <c r="H65" s="96"/>
      <c r="I65" s="96"/>
      <c r="J65" s="96"/>
      <c r="K65" s="96"/>
      <c r="L65" s="96"/>
      <c r="M65" s="96"/>
      <c r="N65" s="96"/>
      <c r="O65" s="96"/>
      <c r="P65" s="2"/>
      <c r="Q65" s="2"/>
      <c r="R65" s="2"/>
      <c r="S65" s="2"/>
      <c r="T65" s="2"/>
    </row>
    <row r="66" spans="1:22" s="92" customFormat="1" x14ac:dyDescent="0.3">
      <c r="A66" s="2" t="str">
        <f t="shared" ca="1" si="0"/>
        <v/>
      </c>
      <c r="B66" s="2"/>
      <c r="C66" s="2"/>
      <c r="D66" s="2"/>
      <c r="E66" s="127"/>
      <c r="F66" s="127"/>
      <c r="G66" s="96"/>
      <c r="H66" s="96"/>
      <c r="I66" s="96"/>
      <c r="J66" s="96"/>
      <c r="K66" s="96"/>
      <c r="L66" s="96"/>
      <c r="M66" s="96"/>
      <c r="N66" s="96"/>
      <c r="O66" s="96"/>
      <c r="P66" s="2"/>
      <c r="Q66" s="2"/>
      <c r="R66" s="2"/>
      <c r="S66" s="2"/>
      <c r="T66" s="2"/>
    </row>
    <row r="67" spans="1:22" s="92" customFormat="1" x14ac:dyDescent="0.3">
      <c r="A67" s="2" t="str">
        <f t="shared" ca="1" si="0"/>
        <v/>
      </c>
      <c r="B67" s="2"/>
      <c r="C67" s="2"/>
      <c r="D67" s="2"/>
      <c r="E67" s="127"/>
      <c r="F67" s="127"/>
      <c r="G67" s="96"/>
      <c r="H67" s="96"/>
      <c r="I67" s="96"/>
      <c r="J67" s="96"/>
      <c r="K67" s="96"/>
      <c r="L67" s="96"/>
      <c r="M67" s="96"/>
      <c r="N67" s="96"/>
      <c r="O67" s="96"/>
      <c r="P67" s="2"/>
      <c r="Q67" s="2"/>
      <c r="R67" s="2"/>
      <c r="S67" s="2"/>
      <c r="T67" s="2"/>
    </row>
    <row r="68" spans="1:22" s="92" customFormat="1" x14ac:dyDescent="0.3">
      <c r="A68" s="2" t="str">
        <f t="shared" ca="1" si="0"/>
        <v/>
      </c>
      <c r="B68" s="2"/>
      <c r="C68" s="2"/>
      <c r="D68" s="2"/>
      <c r="E68" s="127"/>
      <c r="F68" s="127"/>
      <c r="G68" s="96"/>
      <c r="H68" s="96"/>
      <c r="I68" s="96"/>
      <c r="J68" s="96"/>
      <c r="K68" s="96"/>
      <c r="L68" s="96"/>
      <c r="M68" s="96"/>
      <c r="N68" s="96"/>
      <c r="O68" s="96"/>
      <c r="P68" s="2"/>
      <c r="Q68" s="2"/>
      <c r="R68" s="2"/>
      <c r="S68" s="2"/>
      <c r="T68" s="2"/>
    </row>
    <row r="69" spans="1:22" s="92" customFormat="1" ht="15.6" x14ac:dyDescent="0.3">
      <c r="A69" s="2" t="str">
        <f t="shared" ca="1" si="0"/>
        <v/>
      </c>
      <c r="B69" s="139" t="s">
        <v>167</v>
      </c>
      <c r="C69" s="139"/>
      <c r="D69" s="139"/>
      <c r="E69" s="141"/>
      <c r="F69" s="141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V69" s="92" t="s">
        <v>188</v>
      </c>
    </row>
    <row r="70" spans="1:22" s="92" customFormat="1" x14ac:dyDescent="0.3">
      <c r="A70" s="2" t="str">
        <f t="shared" ca="1" si="0"/>
        <v/>
      </c>
      <c r="B70" s="2"/>
      <c r="C70" s="2"/>
      <c r="D70" s="2"/>
      <c r="E70" s="127"/>
      <c r="F70" s="127"/>
      <c r="G70" s="96"/>
      <c r="H70" s="96"/>
      <c r="I70" s="96"/>
      <c r="J70" s="96"/>
      <c r="K70" s="96"/>
      <c r="L70" s="96"/>
      <c r="M70" s="96"/>
      <c r="N70" s="96"/>
      <c r="O70" s="96"/>
      <c r="P70" s="2"/>
      <c r="Q70" s="2"/>
      <c r="R70" s="2"/>
      <c r="S70" s="2"/>
      <c r="T70" s="2"/>
    </row>
    <row r="71" spans="1:22" s="92" customFormat="1" x14ac:dyDescent="0.3">
      <c r="A71" s="2" t="str">
        <f t="shared" ca="1" si="0"/>
        <v/>
      </c>
      <c r="B71" s="2"/>
      <c r="C71" s="2"/>
      <c r="D71" s="2"/>
      <c r="E71" s="127"/>
      <c r="F71" s="127"/>
      <c r="G71" s="96"/>
      <c r="H71" s="96"/>
      <c r="I71" s="96"/>
      <c r="J71" s="96"/>
      <c r="K71" s="96"/>
      <c r="L71" s="96"/>
      <c r="M71" s="96"/>
      <c r="N71" s="96"/>
      <c r="O71" s="96"/>
      <c r="P71" s="2"/>
      <c r="Q71" s="2"/>
      <c r="R71" s="2"/>
      <c r="S71" s="2"/>
      <c r="T71" s="2"/>
    </row>
    <row r="72" spans="1:22" s="92" customFormat="1" x14ac:dyDescent="0.3">
      <c r="A72" s="2" t="str">
        <f t="shared" ref="A72:A96" ca="1" si="1">IF($U72="CP","CP",IF($U72="NR","NR",IF($U72="OA","OA",IF($E72="","",IF($E72-NOW()&lt;0,"OD",IF($E72-NOW()&lt;15,"15",IF($E72-NOW()&lt;30,"30"," ")))))))</f>
        <v/>
      </c>
      <c r="B72" s="2"/>
      <c r="C72" s="2"/>
      <c r="D72" s="2"/>
      <c r="E72" s="127"/>
      <c r="F72" s="127"/>
      <c r="G72" s="96"/>
      <c r="H72" s="96"/>
      <c r="I72" s="96"/>
      <c r="J72" s="96"/>
      <c r="K72" s="96"/>
      <c r="L72" s="96"/>
      <c r="M72" s="96"/>
      <c r="N72" s="96"/>
      <c r="O72" s="96"/>
      <c r="P72" s="2"/>
      <c r="Q72" s="2"/>
      <c r="R72" s="2"/>
      <c r="S72" s="2"/>
      <c r="T72" s="2"/>
    </row>
    <row r="73" spans="1:22" s="92" customFormat="1" ht="15.6" x14ac:dyDescent="0.3">
      <c r="A73" s="2" t="str">
        <f t="shared" ca="1" si="1"/>
        <v/>
      </c>
      <c r="B73" s="139" t="s">
        <v>169</v>
      </c>
      <c r="C73" s="139"/>
      <c r="D73" s="139"/>
      <c r="E73" s="141"/>
      <c r="F73" s="141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V73" s="92" t="s">
        <v>188</v>
      </c>
    </row>
    <row r="74" spans="1:22" s="92" customFormat="1" x14ac:dyDescent="0.3">
      <c r="A74" s="2" t="str">
        <f t="shared" ca="1" si="1"/>
        <v>CP</v>
      </c>
      <c r="B74" s="2" t="s">
        <v>251</v>
      </c>
      <c r="C74" s="2" t="s">
        <v>370</v>
      </c>
      <c r="D74" s="2" t="s">
        <v>24</v>
      </c>
      <c r="E74" s="127">
        <v>43486</v>
      </c>
      <c r="F74" s="127"/>
      <c r="G74" s="155" t="s">
        <v>369</v>
      </c>
      <c r="H74" s="155" t="s">
        <v>305</v>
      </c>
      <c r="I74" s="155"/>
      <c r="J74" s="155" t="s">
        <v>273</v>
      </c>
      <c r="K74" s="96"/>
      <c r="L74" s="96"/>
      <c r="M74" s="96"/>
      <c r="N74" t="s">
        <v>371</v>
      </c>
      <c r="O74" s="96"/>
      <c r="P74" s="2"/>
      <c r="Q74" s="2"/>
      <c r="R74" s="2"/>
      <c r="S74" s="2"/>
      <c r="T74" s="2"/>
      <c r="U74" s="92" t="s">
        <v>190</v>
      </c>
    </row>
    <row r="75" spans="1:22" s="92" customFormat="1" x14ac:dyDescent="0.3">
      <c r="A75" s="2" t="str">
        <f t="shared" ca="1" si="1"/>
        <v>CP</v>
      </c>
      <c r="B75" s="2" t="s">
        <v>373</v>
      </c>
      <c r="C75" s="2" t="s">
        <v>372</v>
      </c>
      <c r="D75" s="2" t="s">
        <v>24</v>
      </c>
      <c r="E75" s="127">
        <v>43523</v>
      </c>
      <c r="F75" s="127"/>
      <c r="G75" s="96" t="s">
        <v>369</v>
      </c>
      <c r="H75" s="96" t="s">
        <v>305</v>
      </c>
      <c r="I75" s="96"/>
      <c r="J75" s="96" t="s">
        <v>273</v>
      </c>
      <c r="K75" s="96"/>
      <c r="L75" s="96"/>
      <c r="M75" s="96"/>
      <c r="N75" s="96" t="s">
        <v>371</v>
      </c>
      <c r="O75" s="96"/>
      <c r="P75" s="2"/>
      <c r="Q75" s="2"/>
      <c r="R75" s="2"/>
      <c r="S75" s="2"/>
      <c r="T75" s="2"/>
      <c r="U75" s="92" t="s">
        <v>190</v>
      </c>
    </row>
    <row r="76" spans="1:22" s="92" customFormat="1" x14ac:dyDescent="0.3">
      <c r="A76" s="2" t="str">
        <f t="shared" ca="1" si="1"/>
        <v>CP</v>
      </c>
      <c r="B76" s="2" t="s">
        <v>252</v>
      </c>
      <c r="C76" s="2" t="s">
        <v>253</v>
      </c>
      <c r="D76" s="2" t="s">
        <v>24</v>
      </c>
      <c r="E76" s="127">
        <v>43486</v>
      </c>
      <c r="F76" s="127"/>
      <c r="G76" s="96" t="s">
        <v>369</v>
      </c>
      <c r="H76" s="96" t="s">
        <v>305</v>
      </c>
      <c r="I76" s="96"/>
      <c r="J76" s="96" t="s">
        <v>273</v>
      </c>
      <c r="K76" s="96"/>
      <c r="L76" s="96"/>
      <c r="M76" s="96"/>
      <c r="N76" s="96" t="s">
        <v>371</v>
      </c>
      <c r="O76" s="96"/>
      <c r="P76" s="2"/>
      <c r="Q76" s="2"/>
      <c r="R76" s="2"/>
      <c r="S76" s="2"/>
      <c r="T76" s="2"/>
      <c r="U76" s="92" t="s">
        <v>190</v>
      </c>
    </row>
    <row r="77" spans="1:22" s="92" customFormat="1" x14ac:dyDescent="0.3">
      <c r="A77" s="2" t="str">
        <f t="shared" ca="1" si="1"/>
        <v/>
      </c>
      <c r="B77" s="2"/>
      <c r="C77" s="2"/>
      <c r="D77" s="2"/>
      <c r="E77" s="127"/>
      <c r="F77" s="127"/>
      <c r="G77" s="96"/>
      <c r="H77" s="96"/>
      <c r="I77" s="96"/>
      <c r="J77" s="96"/>
      <c r="K77" s="96"/>
      <c r="L77" s="96"/>
      <c r="M77" s="96"/>
      <c r="N77" s="96"/>
      <c r="O77" s="96"/>
      <c r="P77" s="2"/>
      <c r="Q77" s="2"/>
      <c r="R77" s="2"/>
      <c r="S77" s="2"/>
      <c r="T77" s="2"/>
    </row>
    <row r="78" spans="1:22" s="92" customFormat="1" ht="15.6" x14ac:dyDescent="0.3">
      <c r="A78" s="2" t="str">
        <f t="shared" ca="1" si="1"/>
        <v/>
      </c>
      <c r="B78" s="140" t="s">
        <v>46</v>
      </c>
      <c r="C78" s="140"/>
      <c r="D78" s="140"/>
      <c r="E78" s="142"/>
      <c r="F78" s="142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V78" s="92" t="s">
        <v>189</v>
      </c>
    </row>
    <row r="79" spans="1:22" s="92" customFormat="1" ht="15.6" x14ac:dyDescent="0.3">
      <c r="A79" s="2" t="str">
        <f t="shared" ca="1" si="1"/>
        <v/>
      </c>
      <c r="B79" s="139" t="s">
        <v>166</v>
      </c>
      <c r="C79" s="139"/>
      <c r="D79" s="139"/>
      <c r="E79" s="141"/>
      <c r="F79" s="141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V79" s="92" t="s">
        <v>188</v>
      </c>
    </row>
    <row r="80" spans="1:22" s="92" customFormat="1" x14ac:dyDescent="0.3">
      <c r="A80" s="2"/>
      <c r="B80" s="2" t="s">
        <v>365</v>
      </c>
      <c r="C80" s="2" t="s">
        <v>364</v>
      </c>
      <c r="D80" s="2" t="s">
        <v>120</v>
      </c>
      <c r="E80" s="127">
        <v>43480</v>
      </c>
      <c r="F80" s="127"/>
      <c r="G80" s="96" t="s">
        <v>278</v>
      </c>
      <c r="H80" s="96" t="s">
        <v>305</v>
      </c>
      <c r="I80" s="96" t="s">
        <v>366</v>
      </c>
      <c r="J80" s="96"/>
      <c r="K80" s="96"/>
      <c r="L80" s="96"/>
      <c r="M80" s="96"/>
      <c r="N80" s="96" t="s">
        <v>367</v>
      </c>
      <c r="O80" s="96"/>
      <c r="P80" s="2"/>
      <c r="Q80" s="2"/>
      <c r="R80" s="2"/>
      <c r="S80" s="2"/>
      <c r="T80" s="2"/>
      <c r="U80" s="92" t="s">
        <v>190</v>
      </c>
    </row>
    <row r="81" spans="1:22" s="92" customFormat="1" x14ac:dyDescent="0.3">
      <c r="A81" s="2" t="str">
        <f t="shared" ca="1" si="1"/>
        <v/>
      </c>
      <c r="B81" s="2"/>
      <c r="C81" s="2"/>
      <c r="D81" s="2"/>
      <c r="E81" s="127"/>
      <c r="F81" s="127"/>
      <c r="G81" s="96"/>
      <c r="H81" s="96"/>
      <c r="I81" s="96"/>
      <c r="J81" s="96"/>
      <c r="K81" s="96"/>
      <c r="L81" s="96"/>
      <c r="M81" s="96"/>
      <c r="N81" s="96"/>
      <c r="O81" s="96"/>
      <c r="P81" s="2"/>
      <c r="Q81" s="2"/>
      <c r="R81" s="2"/>
      <c r="S81" s="2"/>
      <c r="T81" s="2"/>
    </row>
    <row r="82" spans="1:22" s="92" customFormat="1" x14ac:dyDescent="0.3">
      <c r="A82" s="2" t="str">
        <f t="shared" ca="1" si="1"/>
        <v/>
      </c>
      <c r="B82" s="2"/>
      <c r="C82" s="2"/>
      <c r="D82" s="2"/>
      <c r="E82" s="127"/>
      <c r="F82" s="127"/>
      <c r="G82" s="96"/>
      <c r="H82" s="96"/>
      <c r="I82" s="96"/>
      <c r="J82" s="96"/>
      <c r="K82" s="96"/>
      <c r="L82" s="96"/>
      <c r="M82" s="96"/>
      <c r="N82" s="96"/>
      <c r="O82" s="96"/>
      <c r="P82" s="2"/>
      <c r="Q82" s="2"/>
      <c r="R82" s="2"/>
      <c r="S82" s="2"/>
      <c r="T82" s="2"/>
    </row>
    <row r="83" spans="1:22" s="92" customFormat="1" x14ac:dyDescent="0.3">
      <c r="A83" s="2" t="str">
        <f t="shared" ca="1" si="1"/>
        <v/>
      </c>
      <c r="B83" s="2"/>
      <c r="C83" s="2"/>
      <c r="D83" s="2"/>
      <c r="E83" s="127"/>
      <c r="F83" s="127"/>
      <c r="G83" s="96"/>
      <c r="H83" s="96"/>
      <c r="I83" s="96"/>
      <c r="J83" s="96"/>
      <c r="K83" s="96"/>
      <c r="L83" s="96"/>
      <c r="M83" s="96"/>
      <c r="N83" s="96"/>
      <c r="O83" s="96"/>
      <c r="P83" s="2"/>
      <c r="Q83" s="2"/>
      <c r="R83" s="2"/>
      <c r="S83" s="2"/>
      <c r="T83" s="2"/>
    </row>
    <row r="84" spans="1:22" s="92" customFormat="1" x14ac:dyDescent="0.3">
      <c r="A84" s="2" t="str">
        <f t="shared" ca="1" si="1"/>
        <v/>
      </c>
      <c r="B84" s="2"/>
      <c r="C84" s="2"/>
      <c r="D84" s="2"/>
      <c r="E84" s="127"/>
      <c r="F84" s="127"/>
      <c r="G84" s="96"/>
      <c r="H84" s="96"/>
      <c r="I84" s="96"/>
      <c r="J84" s="96"/>
      <c r="K84" s="96"/>
      <c r="L84" s="96"/>
      <c r="M84" s="96"/>
      <c r="N84" s="96"/>
      <c r="O84" s="96"/>
      <c r="P84" s="2"/>
      <c r="Q84" s="2"/>
      <c r="R84" s="2"/>
      <c r="S84" s="2"/>
      <c r="T84" s="2"/>
    </row>
    <row r="85" spans="1:22" s="92" customFormat="1" x14ac:dyDescent="0.3">
      <c r="A85" s="2" t="str">
        <f t="shared" ca="1" si="1"/>
        <v/>
      </c>
      <c r="B85" s="2"/>
      <c r="C85" s="2"/>
      <c r="D85" s="2"/>
      <c r="E85" s="127"/>
      <c r="F85" s="127"/>
      <c r="G85" s="96"/>
      <c r="H85" s="96"/>
      <c r="I85" s="96"/>
      <c r="J85" s="96"/>
      <c r="K85" s="96"/>
      <c r="L85" s="96"/>
      <c r="M85" s="96"/>
      <c r="N85" s="96"/>
      <c r="O85" s="96"/>
      <c r="P85" s="2"/>
      <c r="Q85" s="2"/>
      <c r="R85" s="2"/>
      <c r="S85" s="2"/>
      <c r="T85" s="2"/>
    </row>
    <row r="86" spans="1:22" s="92" customFormat="1" ht="15.6" x14ac:dyDescent="0.3">
      <c r="A86" s="2" t="str">
        <f t="shared" ca="1" si="1"/>
        <v/>
      </c>
      <c r="B86" s="139" t="s">
        <v>103</v>
      </c>
      <c r="C86" s="139"/>
      <c r="D86" s="139"/>
      <c r="E86" s="141"/>
      <c r="F86" s="141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V86" s="92" t="s">
        <v>188</v>
      </c>
    </row>
    <row r="87" spans="1:22" s="92" customFormat="1" x14ac:dyDescent="0.3">
      <c r="A87" s="2" t="str">
        <f t="shared" ca="1" si="1"/>
        <v>CP</v>
      </c>
      <c r="B87" s="2" t="s">
        <v>254</v>
      </c>
      <c r="C87" s="2" t="s">
        <v>255</v>
      </c>
      <c r="D87" s="2" t="s">
        <v>24</v>
      </c>
      <c r="E87" s="127">
        <v>43507</v>
      </c>
      <c r="F87" s="127"/>
      <c r="G87" s="96" t="s">
        <v>207</v>
      </c>
      <c r="H87" s="96"/>
      <c r="I87" s="96"/>
      <c r="J87" s="96"/>
      <c r="K87" s="96"/>
      <c r="L87" s="96"/>
      <c r="M87" s="96"/>
      <c r="N87" s="96"/>
      <c r="O87" s="96"/>
      <c r="P87" s="2"/>
      <c r="Q87" s="2"/>
      <c r="R87" s="2"/>
      <c r="S87" s="2"/>
      <c r="T87" s="2"/>
      <c r="U87" s="92" t="s">
        <v>190</v>
      </c>
    </row>
    <row r="88" spans="1:22" s="92" customFormat="1" x14ac:dyDescent="0.3">
      <c r="A88" s="2" t="str">
        <f t="shared" ca="1" si="1"/>
        <v>NR</v>
      </c>
      <c r="B88" s="2" t="s">
        <v>256</v>
      </c>
      <c r="C88" s="2" t="s">
        <v>257</v>
      </c>
      <c r="D88" s="2" t="s">
        <v>120</v>
      </c>
      <c r="E88" s="127">
        <v>43507</v>
      </c>
      <c r="F88" s="127"/>
      <c r="G88" s="96" t="s">
        <v>366</v>
      </c>
      <c r="H88" s="96" t="s">
        <v>273</v>
      </c>
      <c r="I88" s="96" t="s">
        <v>384</v>
      </c>
      <c r="J88" s="96" t="s">
        <v>273</v>
      </c>
      <c r="K88" s="96"/>
      <c r="L88" s="96"/>
      <c r="M88" s="96"/>
      <c r="N88" s="96"/>
      <c r="O88" s="96"/>
      <c r="P88" s="2"/>
      <c r="Q88" s="2"/>
      <c r="R88" s="2"/>
      <c r="S88" s="2"/>
      <c r="T88" s="2"/>
      <c r="U88" s="92" t="s">
        <v>191</v>
      </c>
    </row>
    <row r="89" spans="1:22" s="92" customFormat="1" x14ac:dyDescent="0.3">
      <c r="A89" s="2" t="str">
        <f t="shared" ca="1" si="1"/>
        <v>CP</v>
      </c>
      <c r="B89" s="2" t="s">
        <v>258</v>
      </c>
      <c r="C89" s="2" t="s">
        <v>259</v>
      </c>
      <c r="D89" s="2" t="s">
        <v>24</v>
      </c>
      <c r="E89" s="127">
        <v>43507</v>
      </c>
      <c r="F89" s="127"/>
      <c r="G89" s="96" t="s">
        <v>207</v>
      </c>
      <c r="H89" s="96"/>
      <c r="I89" s="96"/>
      <c r="J89" s="96"/>
      <c r="K89" s="96"/>
      <c r="L89" s="96"/>
      <c r="M89" s="96"/>
      <c r="N89" s="96"/>
      <c r="O89" s="96"/>
      <c r="P89" s="2"/>
      <c r="Q89" s="2"/>
      <c r="R89" s="2"/>
      <c r="S89" s="2"/>
      <c r="T89" s="2"/>
      <c r="U89" s="92" t="s">
        <v>190</v>
      </c>
    </row>
    <row r="90" spans="1:22" s="92" customFormat="1" x14ac:dyDescent="0.3">
      <c r="A90" s="2" t="str">
        <f t="shared" ca="1" si="1"/>
        <v>CP</v>
      </c>
      <c r="B90" s="2" t="s">
        <v>260</v>
      </c>
      <c r="C90" s="2" t="s">
        <v>261</v>
      </c>
      <c r="D90" s="2" t="s">
        <v>24</v>
      </c>
      <c r="E90" s="127">
        <v>43507</v>
      </c>
      <c r="F90" s="127"/>
      <c r="G90" s="96" t="s">
        <v>207</v>
      </c>
      <c r="H90" s="96"/>
      <c r="I90" s="96"/>
      <c r="J90" s="96"/>
      <c r="K90" s="96"/>
      <c r="L90" s="96"/>
      <c r="M90" s="96"/>
      <c r="N90" s="96" t="s">
        <v>362</v>
      </c>
      <c r="O90" s="96"/>
      <c r="P90" s="2"/>
      <c r="Q90" s="2"/>
      <c r="R90" s="2"/>
      <c r="S90" s="2"/>
      <c r="T90" s="2"/>
      <c r="U90" s="92" t="s">
        <v>190</v>
      </c>
    </row>
    <row r="91" spans="1:22" s="92" customFormat="1" x14ac:dyDescent="0.3">
      <c r="A91" s="2" t="str">
        <f t="shared" ca="1" si="1"/>
        <v>OD</v>
      </c>
      <c r="B91" s="2" t="s">
        <v>262</v>
      </c>
      <c r="C91" s="2" t="s">
        <v>263</v>
      </c>
      <c r="D91" s="2" t="s">
        <v>24</v>
      </c>
      <c r="E91" s="127">
        <v>44440</v>
      </c>
      <c r="F91" s="127"/>
      <c r="G91" s="96" t="s">
        <v>207</v>
      </c>
      <c r="H91" s="96"/>
      <c r="I91" s="96"/>
      <c r="J91" s="96"/>
      <c r="K91" s="96"/>
      <c r="L91" s="96"/>
      <c r="M91" s="96"/>
      <c r="N91" s="96"/>
      <c r="O91" s="96"/>
      <c r="P91" s="2"/>
      <c r="Q91" s="2"/>
      <c r="R91" s="2"/>
      <c r="S91" s="2"/>
      <c r="T91" s="2"/>
    </row>
    <row r="92" spans="1:22" s="92" customFormat="1" x14ac:dyDescent="0.3">
      <c r="A92" s="2" t="str">
        <f t="shared" ca="1" si="1"/>
        <v>OD</v>
      </c>
      <c r="B92" s="2" t="s">
        <v>254</v>
      </c>
      <c r="C92" s="2" t="s">
        <v>255</v>
      </c>
      <c r="D92" s="2" t="s">
        <v>120</v>
      </c>
      <c r="E92" s="127">
        <v>44440</v>
      </c>
      <c r="F92" s="127"/>
      <c r="G92" s="96" t="s">
        <v>207</v>
      </c>
      <c r="H92" s="96" t="s">
        <v>210</v>
      </c>
      <c r="I92" s="96" t="s">
        <v>209</v>
      </c>
      <c r="J92" s="96" t="s">
        <v>273</v>
      </c>
      <c r="K92" s="96"/>
      <c r="L92" s="96"/>
      <c r="M92" s="96"/>
      <c r="N92" s="96" t="s">
        <v>360</v>
      </c>
      <c r="O92" s="96"/>
      <c r="P92" s="2"/>
      <c r="Q92" s="2"/>
      <c r="R92" s="2"/>
      <c r="S92" s="2"/>
      <c r="T92" s="2"/>
    </row>
    <row r="93" spans="1:22" s="92" customFormat="1" x14ac:dyDescent="0.3">
      <c r="A93" s="2" t="str">
        <f t="shared" ca="1" si="1"/>
        <v>OD</v>
      </c>
      <c r="B93" s="2" t="s">
        <v>258</v>
      </c>
      <c r="C93" s="96" t="s">
        <v>259</v>
      </c>
      <c r="D93" s="2" t="s">
        <v>120</v>
      </c>
      <c r="E93" s="127">
        <v>44440</v>
      </c>
      <c r="F93" s="127"/>
      <c r="G93" s="96" t="s">
        <v>207</v>
      </c>
      <c r="H93" s="96" t="s">
        <v>210</v>
      </c>
      <c r="I93" s="96" t="s">
        <v>209</v>
      </c>
      <c r="J93" s="96" t="s">
        <v>273</v>
      </c>
      <c r="K93" s="96"/>
      <c r="L93" s="96"/>
      <c r="M93" s="96"/>
      <c r="N93" s="96" t="s">
        <v>361</v>
      </c>
      <c r="O93" s="96"/>
      <c r="P93" s="2"/>
      <c r="Q93" s="2"/>
      <c r="R93" s="2"/>
      <c r="S93" s="2"/>
      <c r="T93" s="2"/>
    </row>
    <row r="94" spans="1:22" s="92" customFormat="1" x14ac:dyDescent="0.3">
      <c r="A94" s="2" t="str">
        <f t="shared" ca="1" si="1"/>
        <v>OD</v>
      </c>
      <c r="B94" s="2" t="s">
        <v>260</v>
      </c>
      <c r="C94" s="96" t="s">
        <v>261</v>
      </c>
      <c r="D94" s="2" t="s">
        <v>120</v>
      </c>
      <c r="E94" s="127">
        <v>44440</v>
      </c>
      <c r="F94" s="127"/>
      <c r="G94" s="96" t="s">
        <v>207</v>
      </c>
      <c r="H94" s="96" t="s">
        <v>210</v>
      </c>
      <c r="I94" s="96" t="s">
        <v>209</v>
      </c>
      <c r="J94" s="96" t="s">
        <v>273</v>
      </c>
      <c r="K94" s="96"/>
      <c r="L94" s="96"/>
      <c r="M94" s="96"/>
      <c r="N94" s="96" t="s">
        <v>362</v>
      </c>
      <c r="O94" s="96"/>
      <c r="P94" s="2"/>
      <c r="Q94" s="2"/>
      <c r="R94" s="2"/>
      <c r="S94" s="2"/>
      <c r="T94" s="2"/>
    </row>
    <row r="95" spans="1:22" s="92" customFormat="1" x14ac:dyDescent="0.3">
      <c r="A95" s="2" t="str">
        <f t="shared" ca="1" si="1"/>
        <v>OD</v>
      </c>
      <c r="B95" s="2" t="s">
        <v>262</v>
      </c>
      <c r="C95" s="96" t="s">
        <v>263</v>
      </c>
      <c r="D95" s="2" t="s">
        <v>120</v>
      </c>
      <c r="E95" s="127">
        <v>44440</v>
      </c>
      <c r="F95" s="127"/>
      <c r="G95" s="96" t="s">
        <v>207</v>
      </c>
      <c r="H95" s="96" t="s">
        <v>210</v>
      </c>
      <c r="I95" s="96" t="s">
        <v>209</v>
      </c>
      <c r="J95" s="96" t="s">
        <v>273</v>
      </c>
      <c r="K95" s="96"/>
      <c r="L95" s="96"/>
      <c r="M95" s="96"/>
      <c r="N95" s="96"/>
      <c r="O95" s="96"/>
      <c r="P95" s="2"/>
      <c r="Q95" s="2"/>
      <c r="R95" s="2"/>
      <c r="S95" s="2"/>
      <c r="T95" s="2"/>
    </row>
    <row r="96" spans="1:22" s="92" customFormat="1" x14ac:dyDescent="0.3">
      <c r="A96" s="2" t="str">
        <f t="shared" ca="1" si="1"/>
        <v/>
      </c>
      <c r="B96" s="2"/>
      <c r="C96" s="96"/>
      <c r="D96" s="2"/>
      <c r="E96" s="127"/>
      <c r="F96" s="127"/>
      <c r="G96" s="96"/>
      <c r="H96" s="96"/>
      <c r="I96" s="96"/>
      <c r="J96" s="96"/>
      <c r="K96" s="96"/>
      <c r="L96" s="96"/>
      <c r="M96" s="96"/>
      <c r="N96" s="96"/>
      <c r="O96" s="96"/>
      <c r="P96" s="2"/>
      <c r="Q96" s="2"/>
      <c r="R96" s="2"/>
      <c r="S96" s="2"/>
      <c r="T96" s="2"/>
    </row>
    <row r="97" spans="1:22" s="92" customFormat="1" ht="15.6" x14ac:dyDescent="0.3">
      <c r="A97" s="2" t="str">
        <f t="shared" ref="A97:A114" ca="1" si="2">IF($U97="CP","CP",IF($U97="NR","NR",IF($U97="OA","OA",IF($E97="","",IF($E97-NOW()&lt;0,"OD",IF($E97-NOW()&lt;15,"15",IF($E97-NOW()&lt;30,"30"," ")))))))</f>
        <v/>
      </c>
      <c r="B97" s="139" t="s">
        <v>171</v>
      </c>
      <c r="C97" s="154"/>
      <c r="D97" s="139"/>
      <c r="E97" s="141"/>
      <c r="F97" s="141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V97" s="92" t="s">
        <v>188</v>
      </c>
    </row>
    <row r="98" spans="1:22" s="151" customFormat="1" ht="15.6" x14ac:dyDescent="0.3">
      <c r="A98" s="96" t="str">
        <f t="shared" ca="1" si="2"/>
        <v>CP</v>
      </c>
      <c r="B98" s="149" t="s">
        <v>319</v>
      </c>
      <c r="C98" s="96" t="s">
        <v>320</v>
      </c>
      <c r="D98" s="149" t="s">
        <v>24</v>
      </c>
      <c r="E98" s="150"/>
      <c r="F98" s="150"/>
      <c r="G98" s="149" t="s">
        <v>321</v>
      </c>
      <c r="H98" s="149" t="s">
        <v>152</v>
      </c>
      <c r="I98" s="149" t="s">
        <v>315</v>
      </c>
      <c r="J98" s="149" t="s">
        <v>273</v>
      </c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51" t="s">
        <v>190</v>
      </c>
    </row>
    <row r="99" spans="1:22" s="151" customFormat="1" ht="15.6" x14ac:dyDescent="0.3">
      <c r="A99" s="96" t="str">
        <f t="shared" ca="1" si="2"/>
        <v>CP</v>
      </c>
      <c r="B99" s="149" t="s">
        <v>322</v>
      </c>
      <c r="C99" s="96" t="s">
        <v>323</v>
      </c>
      <c r="D99" s="149" t="s">
        <v>24</v>
      </c>
      <c r="E99" s="150"/>
      <c r="F99" s="150"/>
      <c r="G99" s="149" t="s">
        <v>321</v>
      </c>
      <c r="H99" s="149" t="s">
        <v>152</v>
      </c>
      <c r="I99" s="149" t="s">
        <v>315</v>
      </c>
      <c r="J99" s="149" t="s">
        <v>273</v>
      </c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51" t="s">
        <v>190</v>
      </c>
    </row>
    <row r="100" spans="1:22" s="92" customFormat="1" x14ac:dyDescent="0.3">
      <c r="A100" s="2" t="str">
        <f t="shared" ca="1" si="2"/>
        <v>CP</v>
      </c>
      <c r="B100" s="99" t="s">
        <v>264</v>
      </c>
      <c r="C100" s="148" t="s">
        <v>265</v>
      </c>
      <c r="D100" s="99" t="s">
        <v>24</v>
      </c>
      <c r="E100" s="146">
        <v>44470</v>
      </c>
      <c r="F100" s="146"/>
      <c r="G100" s="147" t="s">
        <v>315</v>
      </c>
      <c r="H100" s="147" t="s">
        <v>316</v>
      </c>
      <c r="I100" s="147"/>
      <c r="J100" s="147" t="s">
        <v>273</v>
      </c>
      <c r="K100" s="148"/>
      <c r="L100" s="148"/>
      <c r="M100" s="148"/>
      <c r="N100" t="s">
        <v>363</v>
      </c>
      <c r="O100" s="148"/>
      <c r="P100" s="99"/>
      <c r="Q100" s="99"/>
      <c r="R100" s="99"/>
      <c r="S100" s="99"/>
      <c r="T100" s="99"/>
      <c r="U100" s="92" t="s">
        <v>190</v>
      </c>
    </row>
    <row r="101" spans="1:22" s="92" customFormat="1" x14ac:dyDescent="0.3">
      <c r="A101" s="2" t="str">
        <f t="shared" ca="1" si="2"/>
        <v/>
      </c>
      <c r="B101" s="2"/>
      <c r="C101" s="96"/>
      <c r="D101" s="2"/>
      <c r="E101" s="127"/>
      <c r="F101" s="127"/>
      <c r="G101" s="96"/>
      <c r="H101" s="96"/>
      <c r="I101" s="96"/>
      <c r="J101" s="96"/>
      <c r="K101" s="96"/>
      <c r="L101" s="96"/>
      <c r="M101" s="96"/>
      <c r="N101" s="96"/>
      <c r="O101" s="96"/>
      <c r="P101" s="2"/>
      <c r="Q101" s="2"/>
      <c r="R101" s="2"/>
      <c r="S101" s="2"/>
      <c r="T101" s="2"/>
    </row>
    <row r="102" spans="1:22" s="92" customFormat="1" ht="15.6" x14ac:dyDescent="0.3">
      <c r="A102" s="139" t="str">
        <f t="shared" ca="1" si="2"/>
        <v/>
      </c>
      <c r="B102" s="139" t="s">
        <v>172</v>
      </c>
      <c r="C102" s="154"/>
      <c r="D102" s="139"/>
      <c r="E102" s="141"/>
      <c r="F102" s="141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V102" s="92" t="s">
        <v>188</v>
      </c>
    </row>
    <row r="103" spans="1:22" s="92" customFormat="1" x14ac:dyDescent="0.3">
      <c r="A103" s="2" t="str">
        <f t="shared" ca="1" si="2"/>
        <v>OD</v>
      </c>
      <c r="B103" s="2" t="s">
        <v>266</v>
      </c>
      <c r="C103" s="96" t="s">
        <v>267</v>
      </c>
      <c r="D103" s="2" t="s">
        <v>24</v>
      </c>
      <c r="E103" s="127">
        <v>44470</v>
      </c>
      <c r="F103" s="127"/>
      <c r="G103" s="96" t="s">
        <v>318</v>
      </c>
      <c r="H103" s="96"/>
      <c r="I103" s="96"/>
      <c r="J103" s="96"/>
      <c r="K103" s="96"/>
      <c r="L103" s="96"/>
      <c r="M103" s="96"/>
      <c r="N103" s="96"/>
      <c r="O103" s="96"/>
      <c r="P103" s="2"/>
      <c r="Q103" s="2"/>
      <c r="R103" s="2"/>
      <c r="S103" s="2"/>
      <c r="T103" s="2"/>
    </row>
    <row r="104" spans="1:22" s="92" customFormat="1" x14ac:dyDescent="0.3">
      <c r="A104" s="2" t="str">
        <f t="shared" ca="1" si="2"/>
        <v>CP</v>
      </c>
      <c r="B104" s="2" t="s">
        <v>358</v>
      </c>
      <c r="C104" s="96" t="s">
        <v>359</v>
      </c>
      <c r="D104" s="2" t="s">
        <v>24</v>
      </c>
      <c r="E104" s="127">
        <v>43766</v>
      </c>
      <c r="F104" s="127"/>
      <c r="G104" s="152" t="s">
        <v>315</v>
      </c>
      <c r="H104" s="152" t="s">
        <v>316</v>
      </c>
      <c r="I104" s="152"/>
      <c r="J104" s="96" t="s">
        <v>273</v>
      </c>
      <c r="K104" s="96"/>
      <c r="L104" s="96"/>
      <c r="M104" s="96"/>
      <c r="N104" s="96" t="s">
        <v>317</v>
      </c>
      <c r="O104" s="96"/>
      <c r="P104" s="2"/>
      <c r="Q104" s="2"/>
      <c r="R104" s="2"/>
      <c r="S104" s="2"/>
      <c r="T104" s="2"/>
      <c r="U104" s="92" t="s">
        <v>190</v>
      </c>
    </row>
    <row r="105" spans="1:22" s="92" customFormat="1" x14ac:dyDescent="0.3">
      <c r="A105" s="2" t="str">
        <f t="shared" ca="1" si="2"/>
        <v/>
      </c>
      <c r="B105" s="2"/>
      <c r="C105" s="2"/>
      <c r="D105" s="2"/>
      <c r="E105" s="127"/>
      <c r="F105" s="127"/>
      <c r="G105" s="96"/>
      <c r="H105" s="96"/>
      <c r="I105" s="96"/>
      <c r="J105" s="96"/>
      <c r="K105" s="96"/>
      <c r="L105" s="96"/>
      <c r="M105" s="96"/>
      <c r="N105" s="96"/>
      <c r="O105" s="96"/>
      <c r="P105" s="2"/>
      <c r="Q105" s="2"/>
      <c r="R105" s="2"/>
      <c r="S105" s="2"/>
      <c r="T105" s="2"/>
    </row>
    <row r="106" spans="1:22" s="92" customFormat="1" x14ac:dyDescent="0.3">
      <c r="A106" s="2" t="str">
        <f t="shared" ca="1" si="2"/>
        <v/>
      </c>
      <c r="B106" s="2"/>
      <c r="C106" s="2"/>
      <c r="D106" s="2"/>
      <c r="E106" s="127"/>
      <c r="F106" s="127"/>
      <c r="G106" s="96"/>
      <c r="H106" s="96"/>
      <c r="I106" s="96"/>
      <c r="J106" s="96"/>
      <c r="K106" s="96"/>
      <c r="L106" s="96"/>
      <c r="M106" s="96"/>
      <c r="N106" s="96"/>
      <c r="O106" s="96"/>
      <c r="P106" s="2"/>
      <c r="Q106" s="2"/>
      <c r="R106" s="2"/>
      <c r="S106" s="2"/>
      <c r="T106" s="2"/>
    </row>
    <row r="107" spans="1:22" s="92" customFormat="1" x14ac:dyDescent="0.3">
      <c r="A107" s="2" t="str">
        <f t="shared" ca="1" si="2"/>
        <v/>
      </c>
      <c r="B107" s="2"/>
      <c r="C107" s="2"/>
      <c r="D107" s="2"/>
      <c r="E107" s="127"/>
      <c r="F107" s="127"/>
      <c r="G107" s="96"/>
      <c r="H107" s="96"/>
      <c r="I107" s="96"/>
      <c r="J107" s="96"/>
      <c r="K107" s="96"/>
      <c r="L107" s="96"/>
      <c r="M107" s="96"/>
      <c r="N107" s="96"/>
      <c r="O107" s="96"/>
      <c r="P107" s="2"/>
      <c r="Q107" s="2"/>
      <c r="R107" s="2"/>
      <c r="S107" s="2"/>
      <c r="T107" s="2"/>
    </row>
    <row r="108" spans="1:22" s="92" customFormat="1" x14ac:dyDescent="0.3">
      <c r="A108" s="2" t="str">
        <f t="shared" ca="1" si="2"/>
        <v/>
      </c>
      <c r="B108" s="2"/>
      <c r="C108" s="2"/>
      <c r="D108" s="2"/>
      <c r="E108" s="127"/>
      <c r="F108" s="127"/>
      <c r="G108" s="96"/>
      <c r="H108" s="96"/>
      <c r="I108" s="96"/>
      <c r="J108" s="96"/>
      <c r="K108" s="96"/>
      <c r="L108" s="96"/>
      <c r="M108" s="96"/>
      <c r="N108" s="96"/>
      <c r="O108" s="96"/>
      <c r="P108" s="2"/>
      <c r="Q108" s="2"/>
      <c r="R108" s="2"/>
      <c r="S108" s="2"/>
      <c r="T108" s="2"/>
    </row>
    <row r="109" spans="1:22" s="92" customFormat="1" x14ac:dyDescent="0.3">
      <c r="A109" s="2" t="str">
        <f t="shared" ca="1" si="2"/>
        <v/>
      </c>
      <c r="B109" s="2"/>
      <c r="C109" s="2"/>
      <c r="D109" s="2"/>
      <c r="E109" s="127"/>
      <c r="F109" s="127"/>
      <c r="G109" s="96"/>
      <c r="H109" s="96"/>
      <c r="I109" s="96"/>
      <c r="J109" s="96"/>
      <c r="K109" s="96"/>
      <c r="L109" s="96"/>
      <c r="M109" s="96"/>
      <c r="N109" s="96"/>
      <c r="O109" s="96"/>
      <c r="P109" s="2"/>
      <c r="Q109" s="2"/>
      <c r="R109" s="2"/>
      <c r="S109" s="2"/>
      <c r="T109" s="2"/>
    </row>
    <row r="110" spans="1:22" s="92" customFormat="1" x14ac:dyDescent="0.3">
      <c r="A110" s="2" t="str">
        <f t="shared" ca="1" si="2"/>
        <v/>
      </c>
      <c r="B110" s="2"/>
      <c r="C110" s="2"/>
      <c r="D110" s="2"/>
      <c r="E110" s="127"/>
      <c r="F110" s="127"/>
      <c r="G110" s="96"/>
      <c r="H110" s="96"/>
      <c r="I110" s="96"/>
      <c r="J110" s="96"/>
      <c r="K110" s="96"/>
      <c r="L110" s="96"/>
      <c r="M110" s="96"/>
      <c r="N110" s="96"/>
      <c r="O110" s="96"/>
      <c r="P110" s="2"/>
      <c r="Q110" s="2"/>
      <c r="R110" s="2"/>
      <c r="S110" s="2"/>
      <c r="T110" s="2"/>
    </row>
    <row r="111" spans="1:22" s="92" customFormat="1" ht="15.6" x14ac:dyDescent="0.3">
      <c r="A111" s="140" t="str">
        <f t="shared" ca="1" si="2"/>
        <v/>
      </c>
      <c r="B111" s="140" t="s">
        <v>117</v>
      </c>
      <c r="C111" s="140"/>
      <c r="D111" s="140"/>
      <c r="E111" s="142"/>
      <c r="F111" s="142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V111" s="92" t="s">
        <v>189</v>
      </c>
    </row>
    <row r="112" spans="1:22" s="92" customFormat="1" x14ac:dyDescent="0.3">
      <c r="A112" s="2" t="str">
        <f t="shared" ca="1" si="2"/>
        <v>CP</v>
      </c>
      <c r="B112" s="2" t="s">
        <v>268</v>
      </c>
      <c r="C112" s="2" t="s">
        <v>269</v>
      </c>
      <c r="D112" s="2" t="s">
        <v>270</v>
      </c>
      <c r="E112" s="127"/>
      <c r="F112" s="127"/>
      <c r="G112" s="96" t="s">
        <v>271</v>
      </c>
      <c r="H112" s="96" t="s">
        <v>272</v>
      </c>
      <c r="I112" s="96"/>
      <c r="J112" s="96" t="s">
        <v>273</v>
      </c>
      <c r="K112" s="96"/>
      <c r="L112" s="96"/>
      <c r="M112" s="96" t="s">
        <v>383</v>
      </c>
      <c r="N112" s="96" t="s">
        <v>383</v>
      </c>
      <c r="O112" s="96" t="s">
        <v>383</v>
      </c>
      <c r="P112" s="2"/>
      <c r="Q112" s="2"/>
      <c r="R112" s="2"/>
      <c r="S112" s="2"/>
      <c r="T112" s="2"/>
      <c r="U112" s="92" t="s">
        <v>190</v>
      </c>
    </row>
    <row r="113" spans="1:21" s="92" customFormat="1" x14ac:dyDescent="0.3">
      <c r="A113" s="2" t="str">
        <f t="shared" ca="1" si="2"/>
        <v>CP</v>
      </c>
      <c r="B113" s="2" t="s">
        <v>274</v>
      </c>
      <c r="C113" s="2" t="s">
        <v>275</v>
      </c>
      <c r="D113" s="2" t="s">
        <v>120</v>
      </c>
      <c r="E113" s="127"/>
      <c r="F113" s="127"/>
      <c r="G113" s="96" t="s">
        <v>271</v>
      </c>
      <c r="H113" s="96" t="s">
        <v>272</v>
      </c>
      <c r="I113" s="96"/>
      <c r="J113" s="96" t="s">
        <v>273</v>
      </c>
      <c r="K113" s="96"/>
      <c r="L113" s="96"/>
      <c r="M113" s="96"/>
      <c r="N113" s="96" t="s">
        <v>374</v>
      </c>
      <c r="O113" s="96"/>
      <c r="P113" s="2"/>
      <c r="Q113" s="2"/>
      <c r="R113" s="2"/>
      <c r="S113" s="2"/>
      <c r="T113" s="2"/>
      <c r="U113" s="92" t="s">
        <v>190</v>
      </c>
    </row>
    <row r="114" spans="1:21" s="92" customFormat="1" x14ac:dyDescent="0.3">
      <c r="A114" s="2" t="str">
        <f t="shared" ca="1" si="2"/>
        <v>CP</v>
      </c>
      <c r="B114" s="2" t="s">
        <v>276</v>
      </c>
      <c r="C114" s="2" t="s">
        <v>277</v>
      </c>
      <c r="D114" s="2" t="s">
        <v>24</v>
      </c>
      <c r="E114" s="127"/>
      <c r="F114" s="127"/>
      <c r="G114" s="96" t="s">
        <v>278</v>
      </c>
      <c r="H114" s="96" t="s">
        <v>272</v>
      </c>
      <c r="I114" s="96"/>
      <c r="J114" s="96" t="s">
        <v>273</v>
      </c>
      <c r="K114" s="96"/>
      <c r="L114" s="96"/>
      <c r="M114" s="96"/>
      <c r="N114" s="96" t="s">
        <v>382</v>
      </c>
      <c r="O114" s="96"/>
      <c r="P114" s="2"/>
      <c r="Q114" s="2"/>
      <c r="R114" s="2"/>
      <c r="S114" s="2"/>
      <c r="T114" s="2"/>
      <c r="U114" s="92" t="s">
        <v>190</v>
      </c>
    </row>
    <row r="115" spans="1:21" x14ac:dyDescent="0.3">
      <c r="A115" s="88"/>
      <c r="B115" s="92"/>
      <c r="C115" s="92"/>
      <c r="D115" s="88"/>
      <c r="E115" s="128"/>
      <c r="F115" s="117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</row>
    <row r="116" spans="1:21" ht="15" thickBot="1" x14ac:dyDescent="0.35">
      <c r="A116" s="88"/>
      <c r="B116" s="92"/>
      <c r="C116" s="92"/>
      <c r="D116" s="88"/>
      <c r="E116" s="129"/>
      <c r="F116" s="117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</row>
    <row r="117" spans="1:21" s="88" customFormat="1" x14ac:dyDescent="0.3">
      <c r="A117" s="163" t="s">
        <v>162</v>
      </c>
      <c r="B117" s="164"/>
      <c r="C117" s="119" t="s">
        <v>164</v>
      </c>
      <c r="D117" s="164" t="s">
        <v>165</v>
      </c>
      <c r="E117" s="165"/>
      <c r="F117" s="143"/>
      <c r="P117" s="116"/>
    </row>
    <row r="118" spans="1:21" s="88" customFormat="1" x14ac:dyDescent="0.3">
      <c r="A118" s="133" t="s">
        <v>190</v>
      </c>
      <c r="B118" s="2" t="s">
        <v>195</v>
      </c>
      <c r="C118" s="13">
        <f ca="1">COUNTIF($A$4:$A$114,$A118)+COUNTIF($A$4:$A$114,$A119)</f>
        <v>43</v>
      </c>
      <c r="D118" s="159">
        <f ca="1">$C118/$C$125</f>
        <v>0.86</v>
      </c>
      <c r="E118" s="160"/>
      <c r="F118" s="143"/>
      <c r="P118" s="117"/>
    </row>
    <row r="119" spans="1:21" s="88" customFormat="1" x14ac:dyDescent="0.3">
      <c r="A119" s="134" t="s">
        <v>191</v>
      </c>
      <c r="B119" s="2" t="s">
        <v>196</v>
      </c>
      <c r="C119" s="13">
        <f ca="1">COUNTIF($A$4:$A$114,$A119)</f>
        <v>3</v>
      </c>
      <c r="D119" s="159">
        <f t="shared" ref="D119:D124" ca="1" si="3">$C119/$C$125</f>
        <v>0.06</v>
      </c>
      <c r="E119" s="160"/>
      <c r="F119" s="143"/>
      <c r="P119" s="117"/>
    </row>
    <row r="120" spans="1:21" s="88" customFormat="1" ht="18" x14ac:dyDescent="0.35">
      <c r="A120" s="135" t="s">
        <v>192</v>
      </c>
      <c r="B120" s="2" t="s">
        <v>197</v>
      </c>
      <c r="C120" s="13">
        <f ca="1">COUNTIF($A$4:$A$114,$A120)</f>
        <v>0</v>
      </c>
      <c r="D120" s="159">
        <f t="shared" ca="1" si="3"/>
        <v>0</v>
      </c>
      <c r="E120" s="160"/>
      <c r="F120" s="144"/>
      <c r="P120" s="117"/>
    </row>
    <row r="121" spans="1:21" s="88" customFormat="1" x14ac:dyDescent="0.3">
      <c r="A121" s="136">
        <v>30</v>
      </c>
      <c r="B121" s="2" t="s">
        <v>185</v>
      </c>
      <c r="C121" s="13">
        <f ca="1">COUNTIF($A$4:$A$114,$A121)</f>
        <v>0</v>
      </c>
      <c r="D121" s="159">
        <f t="shared" ca="1" si="3"/>
        <v>0</v>
      </c>
      <c r="E121" s="160"/>
      <c r="F121" s="145"/>
      <c r="G121" s="131"/>
      <c r="P121" s="117"/>
    </row>
    <row r="122" spans="1:21" s="88" customFormat="1" x14ac:dyDescent="0.3">
      <c r="A122" s="137">
        <v>15</v>
      </c>
      <c r="B122" s="1" t="s">
        <v>184</v>
      </c>
      <c r="C122" s="13">
        <f ca="1">COUNTIF($A$4:$A$114,$A122)</f>
        <v>0</v>
      </c>
      <c r="D122" s="159">
        <f t="shared" ca="1" si="3"/>
        <v>0</v>
      </c>
      <c r="E122" s="160"/>
      <c r="F122" s="145"/>
      <c r="G122" s="131"/>
      <c r="P122" s="117"/>
    </row>
    <row r="123" spans="1:21" s="88" customFormat="1" x14ac:dyDescent="0.3">
      <c r="A123" s="138" t="s">
        <v>193</v>
      </c>
      <c r="B123" s="1" t="s">
        <v>186</v>
      </c>
      <c r="C123" s="13">
        <f ca="1">COUNTIF($A$4:$A$114,$A123)</f>
        <v>6</v>
      </c>
      <c r="D123" s="159">
        <f t="shared" ca="1" si="3"/>
        <v>0.12</v>
      </c>
      <c r="E123" s="160"/>
      <c r="F123" s="145"/>
      <c r="G123" s="132"/>
      <c r="P123" s="117"/>
    </row>
    <row r="124" spans="1:21" s="88" customFormat="1" x14ac:dyDescent="0.3">
      <c r="A124" s="122"/>
      <c r="B124" s="1" t="s">
        <v>194</v>
      </c>
      <c r="C124" s="13">
        <f ca="1">C125-(SUM(C118,C120:C123))</f>
        <v>1</v>
      </c>
      <c r="D124" s="159">
        <f t="shared" ca="1" si="3"/>
        <v>0.02</v>
      </c>
      <c r="E124" s="160"/>
      <c r="F124" s="145"/>
      <c r="P124" s="117"/>
    </row>
    <row r="125" spans="1:21" s="88" customFormat="1" ht="18.600000000000001" thickBot="1" x14ac:dyDescent="0.4">
      <c r="A125" s="93"/>
      <c r="B125" s="94" t="s">
        <v>163</v>
      </c>
      <c r="C125" s="120">
        <f>COUNTA($C$4:$C$114)</f>
        <v>50</v>
      </c>
      <c r="D125" s="161"/>
      <c r="E125" s="162"/>
      <c r="F125" s="145"/>
      <c r="P125" s="118"/>
    </row>
  </sheetData>
  <mergeCells count="10">
    <mergeCell ref="D120:E120"/>
    <mergeCell ref="D122:E122"/>
    <mergeCell ref="D124:E124"/>
    <mergeCell ref="D125:E125"/>
    <mergeCell ref="A117:B117"/>
    <mergeCell ref="D117:E117"/>
    <mergeCell ref="D118:E118"/>
    <mergeCell ref="D119:E119"/>
    <mergeCell ref="D121:E121"/>
    <mergeCell ref="D123:E123"/>
  </mergeCells>
  <conditionalFormatting sqref="F2:F3">
    <cfRule type="expression" dxfId="37" priority="59">
      <formula>IF($V$1="SH",TRUE,FALSE)</formula>
    </cfRule>
  </conditionalFormatting>
  <conditionalFormatting sqref="E4:F40 E42:F114">
    <cfRule type="expression" dxfId="36" priority="27" stopIfTrue="1">
      <formula>IF($U4="CP",TRUE,FALSE)</formula>
    </cfRule>
    <cfRule type="expression" dxfId="35" priority="28" stopIfTrue="1">
      <formula>IF($U4="NR",TRUE,FALSE)</formula>
    </cfRule>
  </conditionalFormatting>
  <conditionalFormatting sqref="E4:F40 E42:F114 A4:A114">
    <cfRule type="expression" dxfId="34" priority="25" stopIfTrue="1">
      <formula>IF($V4="SH",TRUE,FALSE)</formula>
    </cfRule>
    <cfRule type="expression" dxfId="33" priority="26" stopIfTrue="1">
      <formula>IF($V4="SS",TRUE,FALSE)</formula>
    </cfRule>
  </conditionalFormatting>
  <conditionalFormatting sqref="A4:A114">
    <cfRule type="expression" dxfId="32" priority="29" stopIfTrue="1">
      <formula>IF($U4="CP",TRUE,FALSE)</formula>
    </cfRule>
    <cfRule type="expression" dxfId="31" priority="30" stopIfTrue="1">
      <formula>IF($U4="NR",TRUE,FALSE)</formula>
    </cfRule>
    <cfRule type="expression" dxfId="30" priority="31" stopIfTrue="1">
      <formula>IF($U4="OA",TRUE,FALSE)</formula>
    </cfRule>
    <cfRule type="expression" dxfId="29" priority="36" stopIfTrue="1">
      <formula>IF($E4-NOW()&lt;0,TRUE,FALSE)</formula>
    </cfRule>
    <cfRule type="expression" dxfId="28" priority="39">
      <formula>IF($E4-NOW()&lt;15,TRUE,FALSE)</formula>
    </cfRule>
    <cfRule type="expression" dxfId="27" priority="42">
      <formula>IF($E4-NOW()&lt;30,TRUE,FALSE)</formula>
    </cfRule>
  </conditionalFormatting>
  <conditionalFormatting sqref="E4:E40 E42:E114">
    <cfRule type="expression" dxfId="26" priority="34" stopIfTrue="1">
      <formula>IF($E4-NOW()&lt;0,TRUE,FALSE)</formula>
    </cfRule>
    <cfRule type="expression" dxfId="25" priority="37">
      <formula>IF($E4-NOW()&lt;15,TRUE,FALSE)</formula>
    </cfRule>
    <cfRule type="expression" dxfId="24" priority="40">
      <formula>IF($E4-NOW()&lt;30,TRUE,FALSE)</formula>
    </cfRule>
  </conditionalFormatting>
  <conditionalFormatting sqref="F4:F40 F42:F114">
    <cfRule type="expression" dxfId="23" priority="33" stopIfTrue="1">
      <formula>IF($F4="",TRUE,FALSE)</formula>
    </cfRule>
    <cfRule type="expression" dxfId="22" priority="35" stopIfTrue="1">
      <formula>IF($F4-NOW()&lt;0,TRUE,FALSE)</formula>
    </cfRule>
    <cfRule type="expression" dxfId="21" priority="38">
      <formula>IF($F4-NOW()&lt;15,TRUE,FALSE)</formula>
    </cfRule>
    <cfRule type="expression" dxfId="20" priority="41">
      <formula>IF($F4-NOW()&lt;30,TRUE,FALSE)</formula>
    </cfRule>
  </conditionalFormatting>
  <conditionalFormatting sqref="E4:E40 E42:E114 A4:A114">
    <cfRule type="expression" dxfId="19" priority="32" stopIfTrue="1">
      <formula>IF($E4="",TRUE,FALSE)</formula>
    </cfRule>
  </conditionalFormatting>
  <conditionalFormatting sqref="E41:F41">
    <cfRule type="expression" dxfId="18" priority="9" stopIfTrue="1">
      <formula>IF($U41="CP",TRUE,FALSE)</formula>
    </cfRule>
    <cfRule type="expression" dxfId="17" priority="10" stopIfTrue="1">
      <formula>IF($U41="NR",TRUE,FALSE)</formula>
    </cfRule>
  </conditionalFormatting>
  <conditionalFormatting sqref="E41:F41">
    <cfRule type="expression" dxfId="16" priority="7" stopIfTrue="1">
      <formula>IF($V41="SH",TRUE,FALSE)</formula>
    </cfRule>
    <cfRule type="expression" dxfId="15" priority="8" stopIfTrue="1">
      <formula>IF($V41="SS",TRUE,FALSE)</formula>
    </cfRule>
  </conditionalFormatting>
  <conditionalFormatting sqref="E41">
    <cfRule type="expression" dxfId="14" priority="16" stopIfTrue="1">
      <formula>IF($E41-NOW()&lt;0,TRUE,FALSE)</formula>
    </cfRule>
    <cfRule type="expression" dxfId="13" priority="19">
      <formula>IF($E41-NOW()&lt;15,TRUE,FALSE)</formula>
    </cfRule>
    <cfRule type="expression" dxfId="12" priority="22">
      <formula>IF($E41-NOW()&lt;30,TRUE,FALSE)</formula>
    </cfRule>
  </conditionalFormatting>
  <conditionalFormatting sqref="F41">
    <cfRule type="expression" dxfId="11" priority="15" stopIfTrue="1">
      <formula>IF($F41="",TRUE,FALSE)</formula>
    </cfRule>
    <cfRule type="expression" dxfId="10" priority="17" stopIfTrue="1">
      <formula>IF($F41-NOW()&lt;0,TRUE,FALSE)</formula>
    </cfRule>
    <cfRule type="expression" dxfId="9" priority="20">
      <formula>IF($F41-NOW()&lt;15,TRUE,FALSE)</formula>
    </cfRule>
    <cfRule type="expression" dxfId="8" priority="23">
      <formula>IF($F41-NOW()&lt;30,TRUE,FALSE)</formula>
    </cfRule>
  </conditionalFormatting>
  <conditionalFormatting sqref="E41">
    <cfRule type="expression" dxfId="7" priority="14" stopIfTrue="1">
      <formula>IF($E41="",TRUE,FALSE)</formula>
    </cfRule>
  </conditionalFormatting>
  <conditionalFormatting sqref="G1:O1048576">
    <cfRule type="containsText" dxfId="6" priority="6" operator="containsText" text="marh">
      <formula>NOT(ISERROR(SEARCH("marh",G1)))</formula>
    </cfRule>
    <cfRule type="containsText" dxfId="5" priority="5" operator="containsText" text="hpark">
      <formula>NOT(ISERROR(SEARCH("hpark",G1)))</formula>
    </cfRule>
    <cfRule type="containsText" dxfId="4" priority="4" operator="containsText" text="macha">
      <formula>NOT(ISERROR(SEARCH("macha",G1)))</formula>
    </cfRule>
    <cfRule type="containsText" dxfId="3" priority="3" operator="containsText" text="worland">
      <formula>NOT(ISERROR(SEARCH("worland",G1)))</formula>
    </cfRule>
    <cfRule type="containsText" dxfId="2" priority="2" operator="containsText" text="legg">
      <formula>NOT(ISERROR(SEARCH("legg",G1)))</formula>
    </cfRule>
    <cfRule type="containsText" dxfId="1" priority="1" operator="containsText" text="solo">
      <formula>NOT(ISERROR(SEARCH("solo",G1)))</formula>
    </cfRule>
  </conditionalFormatting>
  <pageMargins left="0.25" right="0.25" top="0.75" bottom="0.75" header="0.3" footer="0.3"/>
  <pageSetup paperSize="17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4.4" x14ac:dyDescent="0.3"/>
  <cols>
    <col min="1" max="1" width="3.6640625" customWidth="1"/>
    <col min="2" max="2" width="50.5546875" bestFit="1" customWidth="1"/>
    <col min="3" max="3" width="21" bestFit="1" customWidth="1"/>
    <col min="4" max="4" width="28.5546875" bestFit="1" customWidth="1"/>
    <col min="5" max="5" width="14.88671875" bestFit="1" customWidth="1"/>
    <col min="6" max="6" width="9.5546875" style="57" bestFit="1" customWidth="1"/>
    <col min="7" max="7" width="9.44140625" style="57" bestFit="1" customWidth="1"/>
    <col min="8" max="8" width="8.88671875" style="57" bestFit="1" customWidth="1"/>
    <col min="9" max="9" width="11.33203125" style="57" bestFit="1" customWidth="1"/>
    <col min="10" max="10" width="11.88671875" bestFit="1" customWidth="1"/>
    <col min="11" max="11" width="20.44140625" bestFit="1" customWidth="1"/>
    <col min="12" max="12" width="18.109375" bestFit="1" customWidth="1"/>
    <col min="13" max="13" width="20.33203125" bestFit="1" customWidth="1"/>
  </cols>
  <sheetData>
    <row r="1" spans="1:14" ht="43.2" x14ac:dyDescent="0.3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6" x14ac:dyDescent="0.3">
      <c r="A2" s="11"/>
      <c r="B2" s="83"/>
      <c r="C2" s="84"/>
      <c r="D2" s="84"/>
      <c r="E2" s="84"/>
      <c r="F2" s="86"/>
      <c r="G2" s="86"/>
      <c r="H2" s="86"/>
      <c r="I2" s="86"/>
      <c r="J2" s="86"/>
      <c r="K2" s="86"/>
      <c r="L2" s="87"/>
      <c r="M2" s="86"/>
      <c r="N2" s="84"/>
    </row>
    <row r="3" spans="1:14" x14ac:dyDescent="0.3">
      <c r="A3" s="2"/>
      <c r="B3" s="2"/>
      <c r="C3" s="2"/>
      <c r="D3" s="2"/>
      <c r="E3" s="2"/>
      <c r="F3" s="67"/>
      <c r="G3" s="67"/>
      <c r="H3" s="67"/>
      <c r="I3" s="67"/>
      <c r="J3" s="100"/>
      <c r="K3" s="2"/>
      <c r="L3" s="2"/>
      <c r="M3" s="2"/>
      <c r="N3" s="2"/>
    </row>
    <row r="4" spans="1:14" x14ac:dyDescent="0.3">
      <c r="A4" s="2"/>
      <c r="B4" s="99"/>
      <c r="C4" s="2"/>
      <c r="D4" s="2"/>
      <c r="E4" s="2"/>
      <c r="F4" s="67"/>
      <c r="G4" s="67"/>
      <c r="H4" s="67"/>
      <c r="I4" s="3"/>
      <c r="J4" s="98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67"/>
      <c r="G5" s="67"/>
      <c r="H5" s="67"/>
      <c r="I5" s="3"/>
      <c r="J5" s="98"/>
      <c r="K5" s="2"/>
      <c r="L5" s="2"/>
      <c r="M5" s="2"/>
      <c r="N5" s="2"/>
    </row>
    <row r="6" spans="1:14" x14ac:dyDescent="0.3">
      <c r="A6" s="2"/>
      <c r="B6" s="2"/>
      <c r="C6" s="2"/>
      <c r="D6" s="2"/>
      <c r="E6" s="2"/>
      <c r="F6" s="67"/>
      <c r="G6" s="67"/>
      <c r="H6" s="67"/>
      <c r="I6" s="3"/>
      <c r="J6" s="98"/>
      <c r="K6" s="2"/>
      <c r="L6" s="2"/>
      <c r="M6" s="2"/>
      <c r="N6" s="2"/>
    </row>
    <row r="7" spans="1:14" x14ac:dyDescent="0.3">
      <c r="A7" s="2"/>
      <c r="B7" s="2"/>
      <c r="C7" s="2"/>
      <c r="D7" s="2"/>
      <c r="E7" s="2"/>
      <c r="F7" s="67"/>
      <c r="G7" s="67"/>
      <c r="H7" s="67"/>
      <c r="I7" s="3"/>
      <c r="J7" s="98"/>
      <c r="K7" s="2"/>
      <c r="L7" s="2"/>
      <c r="M7" s="2"/>
      <c r="N7" s="2"/>
    </row>
    <row r="8" spans="1:14" x14ac:dyDescent="0.3">
      <c r="A8" s="2"/>
      <c r="B8" s="2"/>
      <c r="C8" s="2"/>
      <c r="D8" s="2"/>
      <c r="E8" s="2"/>
      <c r="F8" s="67"/>
      <c r="G8" s="67"/>
      <c r="H8" s="67"/>
      <c r="I8" s="3"/>
      <c r="J8" s="91"/>
      <c r="K8" s="2"/>
      <c r="L8" s="2"/>
      <c r="M8" s="2"/>
      <c r="N8" s="2"/>
    </row>
    <row r="9" spans="1:14" x14ac:dyDescent="0.3">
      <c r="A9" s="2"/>
      <c r="B9" s="2"/>
      <c r="C9" s="2"/>
      <c r="D9" s="2"/>
      <c r="E9" s="2"/>
      <c r="F9" s="67"/>
      <c r="G9" s="67"/>
      <c r="H9" s="67"/>
      <c r="I9" s="3"/>
      <c r="J9" s="91"/>
      <c r="K9" s="2"/>
      <c r="L9" s="2"/>
      <c r="M9" s="2"/>
      <c r="N9" s="2"/>
    </row>
    <row r="10" spans="1:14" x14ac:dyDescent="0.3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3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3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3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3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3">
      <c r="A15" s="2"/>
      <c r="B15" s="2"/>
      <c r="C15" s="2"/>
      <c r="D15" s="2"/>
      <c r="E15" s="2"/>
      <c r="F15" s="67"/>
      <c r="G15" s="67"/>
      <c r="H15" s="67"/>
      <c r="I15" s="3"/>
      <c r="J15" s="91"/>
      <c r="K15" s="2"/>
      <c r="L15" s="2"/>
      <c r="M15" s="2"/>
      <c r="N15" s="2"/>
    </row>
    <row r="16" spans="1:14" x14ac:dyDescent="0.3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3">
      <c r="A17" s="2"/>
      <c r="B17" s="2"/>
      <c r="C17" s="2"/>
      <c r="D17" s="2"/>
      <c r="E17" s="2"/>
      <c r="F17" s="67"/>
      <c r="G17" s="67"/>
      <c r="H17" s="67"/>
      <c r="I17" s="3"/>
      <c r="J17" s="91"/>
      <c r="K17" s="2"/>
      <c r="L17" s="2"/>
      <c r="M17" s="2"/>
      <c r="N17" s="2"/>
    </row>
    <row r="18" spans="1:14" x14ac:dyDescent="0.3">
      <c r="A18" s="2"/>
      <c r="B18" s="2"/>
      <c r="C18" s="2"/>
      <c r="D18" s="2"/>
      <c r="E18" s="2"/>
      <c r="F18" s="67"/>
      <c r="G18" s="67"/>
      <c r="H18" s="67"/>
      <c r="I18" s="3"/>
      <c r="J18" s="91"/>
      <c r="K18" s="2"/>
      <c r="L18" s="2"/>
      <c r="M18" s="2"/>
      <c r="N18" s="2"/>
    </row>
    <row r="19" spans="1:14" x14ac:dyDescent="0.3">
      <c r="A19" s="2"/>
      <c r="B19" s="2"/>
      <c r="C19" s="2"/>
      <c r="D19" s="2"/>
      <c r="E19" s="2"/>
      <c r="F19" s="67"/>
      <c r="G19" s="67"/>
      <c r="H19" s="67"/>
      <c r="I19" s="3"/>
      <c r="J19" s="91"/>
      <c r="K19" s="2"/>
      <c r="L19" s="2"/>
      <c r="M19" s="2"/>
      <c r="N19" s="2"/>
    </row>
    <row r="20" spans="1:14" x14ac:dyDescent="0.3">
      <c r="A20" s="2"/>
      <c r="B20" s="2"/>
      <c r="C20" s="2"/>
      <c r="D20" s="2"/>
      <c r="E20" s="2"/>
      <c r="F20" s="67"/>
      <c r="G20" s="67"/>
      <c r="H20" s="67"/>
      <c r="I20" s="3"/>
      <c r="J20" s="91"/>
      <c r="K20" s="2"/>
      <c r="L20" s="2"/>
      <c r="M20" s="2"/>
      <c r="N20" s="2"/>
    </row>
    <row r="21" spans="1:14" x14ac:dyDescent="0.3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3">
      <c r="A23" s="2"/>
      <c r="B23" s="2"/>
      <c r="C23" s="2"/>
      <c r="D23" s="2"/>
      <c r="E23" s="2"/>
      <c r="F23" s="67"/>
      <c r="G23" s="67"/>
      <c r="H23" s="67"/>
      <c r="I23" s="3"/>
      <c r="J23" s="91"/>
      <c r="K23" s="2"/>
      <c r="L23" s="2"/>
      <c r="M23" s="2"/>
      <c r="N23" s="2"/>
    </row>
    <row r="24" spans="1:14" x14ac:dyDescent="0.3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3">
      <c r="A25" s="2"/>
      <c r="B25" s="2"/>
      <c r="C25" s="2"/>
      <c r="D25" s="2"/>
      <c r="E25" s="2"/>
      <c r="F25" s="67"/>
      <c r="G25" s="67"/>
      <c r="H25" s="67"/>
      <c r="I25" s="3"/>
      <c r="J25" s="91"/>
      <c r="K25" s="2"/>
      <c r="L25" s="2"/>
      <c r="M25" s="2"/>
      <c r="N25" s="2"/>
    </row>
    <row r="26" spans="1:14" x14ac:dyDescent="0.3">
      <c r="A26" s="2"/>
      <c r="B26" s="2"/>
      <c r="C26" s="2"/>
      <c r="D26" s="2"/>
      <c r="E26" s="2"/>
      <c r="F26" s="67"/>
      <c r="G26" s="67"/>
      <c r="H26" s="67"/>
      <c r="I26" s="3"/>
      <c r="J26" s="91"/>
      <c r="K26" s="2"/>
      <c r="L26" s="2"/>
      <c r="M26" s="2"/>
      <c r="N26" s="2"/>
    </row>
    <row r="27" spans="1:14" x14ac:dyDescent="0.3">
      <c r="A27" s="2"/>
      <c r="B27" s="2"/>
      <c r="C27" s="2"/>
      <c r="D27" s="2"/>
      <c r="E27" s="2"/>
      <c r="F27" s="67"/>
      <c r="G27" s="67"/>
      <c r="H27" s="67"/>
      <c r="I27" s="3"/>
      <c r="J27" s="91"/>
      <c r="K27" s="2"/>
      <c r="L27" s="2"/>
      <c r="M27" s="2"/>
      <c r="N27" s="2"/>
    </row>
    <row r="28" spans="1:14" x14ac:dyDescent="0.3">
      <c r="A28" s="2"/>
      <c r="B28" s="2"/>
      <c r="C28" s="2"/>
      <c r="D28" s="2"/>
      <c r="E28" s="2"/>
      <c r="F28" s="67"/>
      <c r="G28" s="67"/>
      <c r="H28" s="67"/>
      <c r="I28" s="67"/>
      <c r="J28" s="100"/>
      <c r="K28" s="90"/>
      <c r="L28" s="89"/>
      <c r="M28" s="2"/>
      <c r="N28" s="2"/>
    </row>
    <row r="29" spans="1:14" x14ac:dyDescent="0.3">
      <c r="A29" s="2"/>
      <c r="B29" s="2"/>
      <c r="C29" s="2"/>
      <c r="D29" s="2"/>
      <c r="E29" s="2"/>
      <c r="F29" s="67"/>
      <c r="G29" s="67"/>
      <c r="H29" s="67"/>
      <c r="I29" s="3"/>
      <c r="J29" s="91"/>
      <c r="K29" s="90"/>
      <c r="L29" s="89"/>
      <c r="M29" s="2"/>
      <c r="N29" s="2"/>
    </row>
    <row r="30" spans="1:14" x14ac:dyDescent="0.3">
      <c r="A30" s="2"/>
      <c r="B30" s="2"/>
      <c r="C30" s="2"/>
      <c r="D30" s="2"/>
      <c r="E30" s="2"/>
      <c r="F30" s="67"/>
      <c r="G30" s="67"/>
      <c r="H30" s="67"/>
      <c r="I30" s="3"/>
      <c r="J30" s="91"/>
      <c r="K30" s="90"/>
      <c r="L30" s="89"/>
      <c r="M30" s="2"/>
      <c r="N30" s="2"/>
    </row>
    <row r="31" spans="1:14" x14ac:dyDescent="0.3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3">
      <c r="A32" s="2"/>
      <c r="B32" s="2"/>
      <c r="C32" s="2"/>
      <c r="D32" s="2"/>
      <c r="E32" s="2"/>
      <c r="F32" s="67"/>
      <c r="G32" s="67"/>
      <c r="H32" s="67"/>
      <c r="I32" s="3"/>
      <c r="J32" s="91"/>
      <c r="K32" s="2"/>
      <c r="L32" s="2"/>
      <c r="M32" s="2"/>
      <c r="N32" s="2"/>
    </row>
    <row r="33" spans="1:14" x14ac:dyDescent="0.3">
      <c r="A33" s="2"/>
      <c r="B33" s="2"/>
      <c r="C33" s="2"/>
      <c r="D33" s="2"/>
      <c r="E33" s="2"/>
      <c r="F33" s="67"/>
      <c r="G33" s="67"/>
      <c r="H33" s="67"/>
      <c r="I33" s="3"/>
      <c r="J33" s="91"/>
      <c r="K33" s="2"/>
      <c r="L33" s="2"/>
      <c r="M33" s="2"/>
      <c r="N33" s="2"/>
    </row>
    <row r="34" spans="1:14" x14ac:dyDescent="0.3">
      <c r="A34" s="2"/>
      <c r="B34" s="2"/>
      <c r="C34" s="2"/>
      <c r="D34" s="2"/>
      <c r="E34" s="2"/>
      <c r="F34" s="67"/>
      <c r="G34" s="67"/>
      <c r="H34" s="67"/>
      <c r="I34" s="3"/>
      <c r="J34" s="91"/>
      <c r="K34" s="2"/>
      <c r="L34" s="2"/>
      <c r="M34" s="2"/>
      <c r="N34" s="2"/>
    </row>
    <row r="35" spans="1:14" x14ac:dyDescent="0.3">
      <c r="A35" s="2"/>
      <c r="B35" s="2"/>
      <c r="C35" s="2"/>
      <c r="D35" s="2"/>
      <c r="E35" s="2"/>
      <c r="F35" s="67"/>
      <c r="G35" s="67"/>
      <c r="H35" s="67"/>
      <c r="I35" s="3"/>
      <c r="J35" s="91"/>
      <c r="K35" s="2"/>
      <c r="L35" s="2"/>
      <c r="M35" s="2"/>
      <c r="N35" s="2"/>
    </row>
    <row r="36" spans="1:14" x14ac:dyDescent="0.3">
      <c r="A36" s="2"/>
      <c r="B36" s="2"/>
      <c r="C36" s="2"/>
      <c r="D36" s="2"/>
      <c r="E36" s="2"/>
      <c r="F36" s="67"/>
      <c r="G36" s="67"/>
      <c r="H36" s="67"/>
      <c r="I36" s="3"/>
      <c r="J36" s="91"/>
      <c r="K36" s="2"/>
      <c r="L36" s="2"/>
      <c r="M36" s="2"/>
      <c r="N36" s="2"/>
    </row>
    <row r="37" spans="1:14" x14ac:dyDescent="0.3">
      <c r="A37" s="2"/>
      <c r="B37" s="2"/>
      <c r="C37" s="2"/>
      <c r="D37" s="2"/>
      <c r="E37" s="2"/>
      <c r="F37" s="67"/>
      <c r="G37" s="67"/>
      <c r="H37" s="67"/>
      <c r="I37" s="3"/>
      <c r="J37" s="91"/>
      <c r="K37" s="2"/>
      <c r="L37" s="2"/>
      <c r="M37" s="2"/>
      <c r="N37" s="2"/>
    </row>
    <row r="38" spans="1:14" x14ac:dyDescent="0.3">
      <c r="A38" s="2"/>
      <c r="B38" s="2"/>
      <c r="C38" s="2"/>
      <c r="D38" s="2"/>
      <c r="E38" s="2"/>
      <c r="F38" s="67"/>
      <c r="G38" s="67"/>
      <c r="H38" s="67"/>
      <c r="I38" s="3"/>
      <c r="J38" s="91"/>
      <c r="K38" s="2"/>
      <c r="L38" s="2"/>
      <c r="M38" s="2"/>
      <c r="N38" s="2"/>
    </row>
    <row r="39" spans="1:14" x14ac:dyDescent="0.3">
      <c r="A39" s="2"/>
      <c r="B39" s="2"/>
      <c r="C39" s="2"/>
      <c r="D39" s="2"/>
      <c r="E39" s="2"/>
      <c r="F39" s="67"/>
      <c r="G39" s="67"/>
      <c r="H39" s="67"/>
      <c r="I39" s="3"/>
      <c r="J39" s="91"/>
      <c r="K39" s="2"/>
      <c r="L39" s="2"/>
      <c r="M39" s="2"/>
      <c r="N39" s="2"/>
    </row>
    <row r="40" spans="1:14" x14ac:dyDescent="0.3">
      <c r="A40" s="2"/>
      <c r="B40" s="2"/>
      <c r="C40" s="2"/>
      <c r="D40" s="2"/>
      <c r="E40" s="2"/>
      <c r="F40" s="67"/>
      <c r="G40" s="67"/>
      <c r="H40" s="67"/>
      <c r="I40" s="3"/>
      <c r="J40" s="91"/>
      <c r="K40" s="2"/>
      <c r="L40" s="2"/>
      <c r="M40" s="2"/>
      <c r="N40" s="2"/>
    </row>
    <row r="41" spans="1:14" x14ac:dyDescent="0.3">
      <c r="A41" s="2"/>
      <c r="B41" s="2"/>
      <c r="C41" s="2"/>
      <c r="D41" s="2"/>
      <c r="E41" s="2"/>
      <c r="F41" s="67"/>
      <c r="G41" s="67"/>
      <c r="H41" s="67"/>
      <c r="I41" s="3"/>
      <c r="J41" s="91"/>
      <c r="K41" s="2"/>
      <c r="L41" s="2"/>
      <c r="M41" s="2"/>
      <c r="N41" s="2"/>
    </row>
    <row r="42" spans="1:14" x14ac:dyDescent="0.3">
      <c r="A42" s="2"/>
      <c r="B42" s="2"/>
      <c r="C42" s="2"/>
      <c r="D42" s="2"/>
      <c r="E42" s="2"/>
      <c r="F42" s="67"/>
      <c r="G42" s="67"/>
      <c r="H42" s="67"/>
      <c r="I42" s="3"/>
      <c r="J42" s="91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67"/>
      <c r="G43" s="67"/>
      <c r="H43" s="67"/>
      <c r="I43" s="3"/>
      <c r="J43" s="91"/>
      <c r="K43" s="2"/>
      <c r="L43" s="2"/>
      <c r="M43" s="2"/>
      <c r="N43" s="2"/>
    </row>
    <row r="44" spans="1:14" x14ac:dyDescent="0.3">
      <c r="A44" s="2"/>
      <c r="B44" s="2"/>
      <c r="C44" s="2"/>
      <c r="D44" s="2"/>
      <c r="E44" s="2"/>
      <c r="F44" s="67"/>
      <c r="G44" s="67"/>
      <c r="H44" s="67"/>
      <c r="I44" s="3"/>
      <c r="J44" s="91"/>
      <c r="K44" s="2"/>
      <c r="L44" s="2"/>
      <c r="M44" s="2"/>
      <c r="N44" s="2"/>
    </row>
    <row r="45" spans="1:14" x14ac:dyDescent="0.3">
      <c r="A45" s="2"/>
      <c r="B45" s="2"/>
      <c r="C45" s="2"/>
      <c r="D45" s="2"/>
      <c r="E45" s="2"/>
      <c r="F45" s="67"/>
      <c r="G45" s="67"/>
      <c r="H45" s="67"/>
      <c r="I45" s="3"/>
      <c r="J45" s="91"/>
      <c r="K45" s="2"/>
      <c r="L45" s="2"/>
      <c r="M45" s="2"/>
      <c r="N45" s="2"/>
    </row>
    <row r="46" spans="1:14" x14ac:dyDescent="0.3">
      <c r="A46" s="2"/>
      <c r="B46" s="2"/>
      <c r="C46" s="2"/>
      <c r="D46" s="2"/>
      <c r="E46" s="2"/>
      <c r="F46" s="67"/>
      <c r="G46" s="67"/>
      <c r="H46" s="67"/>
      <c r="I46" s="3"/>
      <c r="J46" s="91"/>
      <c r="K46" s="2"/>
      <c r="L46" s="2"/>
      <c r="M46" s="2"/>
      <c r="N46" s="2"/>
    </row>
    <row r="47" spans="1:14" x14ac:dyDescent="0.3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3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3">
      <c r="A49" s="2"/>
      <c r="B49" s="2"/>
      <c r="C49" s="2"/>
      <c r="D49" s="2"/>
      <c r="E49" s="2"/>
      <c r="F49" s="3"/>
      <c r="G49" s="3"/>
      <c r="H49" s="3"/>
      <c r="I49" s="101"/>
      <c r="J49" s="2"/>
      <c r="K49" s="2"/>
      <c r="L49" s="2"/>
      <c r="M49" s="2"/>
      <c r="N49" s="2"/>
    </row>
    <row r="50" spans="1:14" x14ac:dyDescent="0.3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3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3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3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5"/>
      <c r="N53" s="1"/>
    </row>
    <row r="54" spans="1:14" x14ac:dyDescent="0.3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5"/>
      <c r="N54" s="1"/>
    </row>
    <row r="55" spans="1:14" x14ac:dyDescent="0.3">
      <c r="A55" s="1"/>
      <c r="B55" s="1"/>
      <c r="C55" s="1"/>
      <c r="D55" s="1"/>
      <c r="E55" s="1"/>
      <c r="F55" s="9"/>
      <c r="G55" s="9"/>
      <c r="H55" s="9"/>
      <c r="I55" s="9"/>
      <c r="J55" s="1"/>
      <c r="K55" s="166"/>
      <c r="L55" s="167"/>
      <c r="M55" s="170"/>
      <c r="N55" s="1"/>
    </row>
    <row r="56" spans="1:14" x14ac:dyDescent="0.3">
      <c r="A56" s="1"/>
      <c r="B56" s="1"/>
      <c r="C56" s="1"/>
      <c r="D56" s="1"/>
      <c r="E56" s="1"/>
      <c r="F56" s="9"/>
      <c r="G56" s="9"/>
      <c r="H56" s="9"/>
      <c r="I56" s="9"/>
      <c r="J56" s="1"/>
      <c r="K56" s="168"/>
      <c r="L56" s="169"/>
      <c r="M56" s="171"/>
      <c r="N56" s="1"/>
    </row>
  </sheetData>
  <autoFilter ref="A1:N1">
    <filterColumn colId="0">
      <colorFilter dxfId="0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09375" defaultRowHeight="14.4" x14ac:dyDescent="0.3"/>
  <cols>
    <col min="1" max="1" width="50.33203125" style="109" customWidth="1"/>
    <col min="2" max="2" width="30.6640625" style="109" bestFit="1" customWidth="1"/>
    <col min="3" max="3" width="12.109375" style="115" bestFit="1" customWidth="1"/>
    <col min="4" max="4" width="9.88671875" style="115" bestFit="1" customWidth="1"/>
    <col min="5" max="5" width="12.109375" style="115" bestFit="1" customWidth="1"/>
    <col min="6" max="6" width="11.6640625" style="115" bestFit="1" customWidth="1"/>
    <col min="7" max="7" width="10.109375" style="115" bestFit="1" customWidth="1"/>
    <col min="8" max="8" width="12.5546875" style="115" bestFit="1" customWidth="1"/>
    <col min="9" max="9" width="79.109375" style="109" customWidth="1"/>
    <col min="10" max="16384" width="9.109375" style="109"/>
  </cols>
  <sheetData>
    <row r="1" spans="1:9" s="108" customFormat="1" ht="15.6" x14ac:dyDescent="0.3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102" t="s">
        <v>20</v>
      </c>
    </row>
    <row r="2" spans="1:9" s="108" customFormat="1" ht="15.6" x14ac:dyDescent="0.3">
      <c r="A2" s="20" t="s">
        <v>21</v>
      </c>
      <c r="B2" s="20"/>
      <c r="C2" s="27"/>
      <c r="D2" s="28"/>
      <c r="E2" s="28"/>
      <c r="F2" s="28"/>
      <c r="G2" s="29"/>
      <c r="H2" s="30"/>
      <c r="I2" s="103"/>
    </row>
    <row r="3" spans="1:9" s="108" customFormat="1" ht="15.6" x14ac:dyDescent="0.3">
      <c r="A3" s="23"/>
      <c r="B3" s="23"/>
      <c r="C3" s="23"/>
      <c r="D3" s="23"/>
      <c r="E3" s="23"/>
      <c r="F3" s="25"/>
      <c r="G3" s="26"/>
      <c r="H3" s="26"/>
      <c r="I3" s="104"/>
    </row>
    <row r="4" spans="1:9" x14ac:dyDescent="0.3">
      <c r="A4" s="20" t="s">
        <v>22</v>
      </c>
      <c r="B4" s="20"/>
      <c r="C4" s="27"/>
      <c r="D4" s="28"/>
      <c r="E4" s="28"/>
      <c r="F4" s="28"/>
      <c r="G4" s="29"/>
      <c r="H4" s="30"/>
      <c r="I4" s="105"/>
    </row>
    <row r="5" spans="1:9" x14ac:dyDescent="0.3">
      <c r="A5" s="22"/>
      <c r="B5" s="22"/>
      <c r="C5" s="31"/>
      <c r="D5" s="24"/>
      <c r="E5" s="24"/>
      <c r="F5" s="24"/>
      <c r="G5" s="24"/>
      <c r="H5" s="24"/>
      <c r="I5" s="106"/>
    </row>
    <row r="6" spans="1:9" x14ac:dyDescent="0.3">
      <c r="A6" s="22"/>
      <c r="B6" s="22"/>
      <c r="C6" s="24"/>
      <c r="D6" s="24"/>
      <c r="E6" s="24"/>
      <c r="F6" s="24"/>
      <c r="G6" s="24"/>
      <c r="H6" s="24"/>
      <c r="I6" s="106"/>
    </row>
    <row r="7" spans="1:9" x14ac:dyDescent="0.3">
      <c r="A7" s="22"/>
      <c r="B7" s="22"/>
      <c r="C7" s="24"/>
      <c r="D7" s="24"/>
      <c r="E7" s="24"/>
      <c r="F7" s="24"/>
      <c r="G7" s="24"/>
      <c r="H7" s="24"/>
      <c r="I7" s="106"/>
    </row>
    <row r="8" spans="1:9" x14ac:dyDescent="0.3">
      <c r="A8" s="22"/>
      <c r="B8" s="22"/>
      <c r="C8" s="24"/>
      <c r="D8" s="24"/>
      <c r="E8" s="24"/>
      <c r="F8" s="24"/>
      <c r="G8" s="24"/>
      <c r="H8" s="24"/>
      <c r="I8" s="106"/>
    </row>
    <row r="9" spans="1:9" x14ac:dyDescent="0.3">
      <c r="A9" s="22"/>
      <c r="B9" s="22"/>
      <c r="C9" s="24"/>
      <c r="D9" s="24"/>
      <c r="E9" s="24"/>
      <c r="F9" s="24"/>
      <c r="G9" s="24"/>
      <c r="H9" s="24"/>
      <c r="I9" s="106"/>
    </row>
    <row r="10" spans="1:9" x14ac:dyDescent="0.3">
      <c r="A10" s="20" t="s">
        <v>23</v>
      </c>
      <c r="B10" s="20"/>
      <c r="C10" s="27"/>
      <c r="D10" s="28"/>
      <c r="E10" s="28"/>
      <c r="F10" s="28"/>
      <c r="G10" s="29"/>
      <c r="H10" s="30"/>
      <c r="I10" s="105"/>
    </row>
    <row r="11" spans="1:9" s="110" customFormat="1" x14ac:dyDescent="0.3">
      <c r="A11" s="77"/>
      <c r="B11" s="78"/>
      <c r="C11" s="79"/>
      <c r="D11" s="79"/>
      <c r="E11" s="79"/>
      <c r="F11" s="79"/>
      <c r="G11" s="80"/>
      <c r="H11" s="81"/>
      <c r="I11" s="107"/>
    </row>
    <row r="12" spans="1:9" s="110" customFormat="1" x14ac:dyDescent="0.3">
      <c r="A12" s="77"/>
      <c r="B12" s="78"/>
      <c r="C12" s="79"/>
      <c r="D12" s="79"/>
      <c r="E12" s="79"/>
      <c r="F12" s="79"/>
      <c r="G12" s="80"/>
      <c r="H12" s="81"/>
      <c r="I12" s="107"/>
    </row>
    <row r="13" spans="1:9" s="110" customFormat="1" x14ac:dyDescent="0.3">
      <c r="A13" s="77"/>
      <c r="B13" s="78"/>
      <c r="C13" s="79"/>
      <c r="D13" s="79"/>
      <c r="E13" s="79"/>
      <c r="F13" s="79"/>
      <c r="G13" s="80"/>
      <c r="H13" s="79"/>
      <c r="I13" s="107"/>
    </row>
    <row r="14" spans="1:9" s="110" customFormat="1" x14ac:dyDescent="0.3">
      <c r="A14" s="77"/>
      <c r="B14" s="78"/>
      <c r="C14" s="79"/>
      <c r="D14" s="79"/>
      <c r="E14" s="79"/>
      <c r="F14" s="79"/>
      <c r="G14" s="80"/>
      <c r="H14" s="79"/>
      <c r="I14" s="107"/>
    </row>
    <row r="15" spans="1:9" s="110" customFormat="1" x14ac:dyDescent="0.3">
      <c r="A15" s="77"/>
      <c r="B15" s="78"/>
      <c r="C15" s="79"/>
      <c r="D15" s="79"/>
      <c r="E15" s="79"/>
      <c r="F15" s="79"/>
      <c r="G15" s="80"/>
      <c r="H15" s="79"/>
      <c r="I15" s="107"/>
    </row>
    <row r="16" spans="1:9" s="110" customFormat="1" x14ac:dyDescent="0.3">
      <c r="A16" s="77"/>
      <c r="B16" s="78"/>
      <c r="C16" s="79"/>
      <c r="D16" s="79"/>
      <c r="E16" s="79"/>
      <c r="F16" s="79"/>
      <c r="G16" s="80"/>
      <c r="H16" s="79"/>
      <c r="I16" s="107"/>
    </row>
    <row r="17" spans="1:9" s="110" customFormat="1" x14ac:dyDescent="0.3">
      <c r="A17" s="77"/>
      <c r="B17" s="78"/>
      <c r="C17" s="79"/>
      <c r="D17" s="79"/>
      <c r="E17" s="79"/>
      <c r="F17" s="79"/>
      <c r="G17" s="80"/>
      <c r="H17" s="79"/>
      <c r="I17" s="107"/>
    </row>
    <row r="18" spans="1:9" s="110" customFormat="1" x14ac:dyDescent="0.3">
      <c r="A18" s="77"/>
      <c r="B18" s="78"/>
      <c r="C18" s="79"/>
      <c r="D18" s="79"/>
      <c r="E18" s="79"/>
      <c r="F18" s="79"/>
      <c r="G18" s="80"/>
      <c r="H18" s="79"/>
      <c r="I18" s="107"/>
    </row>
    <row r="19" spans="1:9" s="110" customFormat="1" x14ac:dyDescent="0.3">
      <c r="A19" s="77"/>
      <c r="B19" s="78"/>
      <c r="C19" s="79"/>
      <c r="D19" s="79"/>
      <c r="E19" s="79"/>
      <c r="F19" s="79"/>
      <c r="G19" s="80"/>
      <c r="H19" s="79"/>
      <c r="I19" s="107"/>
    </row>
    <row r="20" spans="1:9" x14ac:dyDescent="0.3">
      <c r="A20" s="21"/>
      <c r="B20" s="35"/>
      <c r="C20" s="36"/>
      <c r="D20" s="24"/>
      <c r="E20" s="36"/>
      <c r="F20" s="36"/>
      <c r="G20" s="37"/>
      <c r="H20" s="36"/>
      <c r="I20" s="106"/>
    </row>
    <row r="21" spans="1:9" x14ac:dyDescent="0.3">
      <c r="A21" s="35"/>
      <c r="B21" s="35"/>
      <c r="C21" s="36"/>
      <c r="D21" s="36"/>
      <c r="E21" s="36"/>
      <c r="F21" s="36"/>
      <c r="G21" s="36"/>
      <c r="H21" s="36"/>
      <c r="I21" s="106"/>
    </row>
    <row r="22" spans="1:9" x14ac:dyDescent="0.3">
      <c r="A22" s="20" t="s">
        <v>25</v>
      </c>
      <c r="B22" s="20"/>
      <c r="C22" s="27"/>
      <c r="D22" s="28"/>
      <c r="E22" s="28"/>
      <c r="F22" s="28"/>
      <c r="G22" s="29"/>
      <c r="H22" s="30"/>
      <c r="I22" s="105"/>
    </row>
    <row r="23" spans="1:9" s="111" customFormat="1" x14ac:dyDescent="0.3">
      <c r="A23" s="78"/>
      <c r="B23" s="78"/>
      <c r="C23" s="79"/>
      <c r="D23" s="79"/>
      <c r="E23" s="79"/>
      <c r="F23" s="79"/>
      <c r="G23" s="80"/>
      <c r="H23" s="79"/>
      <c r="I23" s="107"/>
    </row>
    <row r="24" spans="1:9" s="111" customFormat="1" x14ac:dyDescent="0.3">
      <c r="A24" s="78"/>
      <c r="B24" s="78"/>
      <c r="C24" s="79"/>
      <c r="D24" s="79"/>
      <c r="E24" s="79"/>
      <c r="F24" s="79"/>
      <c r="G24" s="80"/>
      <c r="H24" s="79"/>
      <c r="I24" s="107"/>
    </row>
    <row r="25" spans="1:9" x14ac:dyDescent="0.3">
      <c r="A25" s="35"/>
      <c r="B25" s="35"/>
      <c r="C25" s="36"/>
      <c r="D25" s="36"/>
      <c r="E25" s="36"/>
      <c r="F25" s="36"/>
      <c r="G25" s="36"/>
      <c r="H25" s="36"/>
      <c r="I25" s="106"/>
    </row>
    <row r="26" spans="1:9" x14ac:dyDescent="0.3">
      <c r="A26" s="35"/>
      <c r="B26" s="35"/>
      <c r="C26" s="36"/>
      <c r="D26" s="36"/>
      <c r="E26" s="36"/>
      <c r="F26" s="36"/>
      <c r="G26" s="36"/>
      <c r="H26" s="36"/>
      <c r="I26" s="106"/>
    </row>
    <row r="27" spans="1:9" x14ac:dyDescent="0.3">
      <c r="A27" s="20" t="s">
        <v>26</v>
      </c>
      <c r="B27" s="20"/>
      <c r="C27" s="27"/>
      <c r="D27" s="28"/>
      <c r="E27" s="28"/>
      <c r="F27" s="28"/>
      <c r="G27" s="29"/>
      <c r="H27" s="30"/>
      <c r="I27" s="105"/>
    </row>
    <row r="28" spans="1:9" x14ac:dyDescent="0.3">
      <c r="A28" s="22"/>
      <c r="B28" s="22"/>
      <c r="C28" s="24"/>
      <c r="D28" s="24"/>
      <c r="E28" s="24"/>
      <c r="F28" s="24"/>
      <c r="G28" s="24"/>
      <c r="H28" s="24"/>
      <c r="I28" s="106"/>
    </row>
    <row r="29" spans="1:9" x14ac:dyDescent="0.3">
      <c r="A29" s="22"/>
      <c r="B29" s="22"/>
      <c r="C29" s="24"/>
      <c r="D29" s="24"/>
      <c r="E29" s="24"/>
      <c r="F29" s="24"/>
      <c r="G29" s="24"/>
      <c r="H29" s="24"/>
      <c r="I29" s="106"/>
    </row>
    <row r="30" spans="1:9" x14ac:dyDescent="0.3">
      <c r="A30" s="22"/>
      <c r="B30" s="22"/>
      <c r="C30" s="24"/>
      <c r="D30" s="24"/>
      <c r="E30" s="24"/>
      <c r="F30" s="24"/>
      <c r="G30" s="24"/>
      <c r="H30" s="24"/>
      <c r="I30" s="106"/>
    </row>
    <row r="31" spans="1:9" x14ac:dyDescent="0.3">
      <c r="A31" s="22"/>
      <c r="B31" s="22"/>
      <c r="C31" s="24"/>
      <c r="D31" s="24"/>
      <c r="E31" s="24"/>
      <c r="F31" s="24"/>
      <c r="G31" s="24"/>
      <c r="H31" s="24"/>
      <c r="I31" s="106"/>
    </row>
    <row r="32" spans="1:9" x14ac:dyDescent="0.3">
      <c r="A32" s="22"/>
      <c r="B32" s="22"/>
      <c r="C32" s="24"/>
      <c r="D32" s="24"/>
      <c r="E32" s="24"/>
      <c r="F32" s="24"/>
      <c r="G32" s="24"/>
      <c r="H32" s="24"/>
      <c r="I32" s="106"/>
    </row>
    <row r="33" spans="1:9" x14ac:dyDescent="0.3">
      <c r="A33" s="20" t="s">
        <v>27</v>
      </c>
      <c r="B33" s="20"/>
      <c r="C33" s="27"/>
      <c r="D33" s="28"/>
      <c r="E33" s="28"/>
      <c r="F33" s="28"/>
      <c r="G33" s="29"/>
      <c r="H33" s="30"/>
      <c r="I33" s="105"/>
    </row>
    <row r="34" spans="1:9" x14ac:dyDescent="0.3">
      <c r="A34" s="22"/>
      <c r="B34" s="22"/>
      <c r="C34" s="24"/>
      <c r="D34" s="24"/>
      <c r="E34" s="24"/>
      <c r="F34" s="24"/>
      <c r="G34" s="24"/>
      <c r="H34" s="24"/>
      <c r="I34" s="106"/>
    </row>
    <row r="35" spans="1:9" x14ac:dyDescent="0.3">
      <c r="A35" s="22"/>
      <c r="B35" s="22"/>
      <c r="C35" s="24"/>
      <c r="D35" s="24"/>
      <c r="E35" s="24"/>
      <c r="F35" s="24"/>
      <c r="G35" s="24"/>
      <c r="H35" s="24"/>
      <c r="I35" s="106"/>
    </row>
    <row r="36" spans="1:9" x14ac:dyDescent="0.3">
      <c r="A36" s="22"/>
      <c r="B36" s="22"/>
      <c r="C36" s="24"/>
      <c r="D36" s="24"/>
      <c r="E36" s="24"/>
      <c r="F36" s="24"/>
      <c r="G36" s="24"/>
      <c r="H36" s="24"/>
      <c r="I36" s="106"/>
    </row>
    <row r="37" spans="1:9" x14ac:dyDescent="0.3">
      <c r="A37" s="22"/>
      <c r="B37" s="22"/>
      <c r="C37" s="24"/>
      <c r="D37" s="24"/>
      <c r="E37" s="24"/>
      <c r="F37" s="24"/>
      <c r="G37" s="24"/>
      <c r="H37" s="24"/>
      <c r="I37" s="106"/>
    </row>
    <row r="38" spans="1:9" x14ac:dyDescent="0.3">
      <c r="A38" s="22"/>
      <c r="B38" s="22"/>
      <c r="C38" s="24"/>
      <c r="D38" s="24"/>
      <c r="E38" s="24"/>
      <c r="F38" s="24"/>
      <c r="G38" s="24"/>
      <c r="H38" s="24"/>
      <c r="I38" s="106"/>
    </row>
    <row r="39" spans="1:9" x14ac:dyDescent="0.3">
      <c r="A39" s="20" t="s">
        <v>28</v>
      </c>
      <c r="B39" s="20"/>
      <c r="C39" s="27"/>
      <c r="D39" s="28"/>
      <c r="E39" s="28"/>
      <c r="F39" s="28"/>
      <c r="G39" s="29"/>
      <c r="H39" s="30"/>
      <c r="I39" s="105"/>
    </row>
    <row r="40" spans="1:9" x14ac:dyDescent="0.3">
      <c r="A40" s="22"/>
      <c r="B40" s="22"/>
      <c r="C40" s="24"/>
      <c r="D40" s="24"/>
      <c r="E40" s="24"/>
      <c r="F40" s="24"/>
      <c r="G40" s="24"/>
      <c r="H40" s="24"/>
      <c r="I40" s="106"/>
    </row>
    <row r="41" spans="1:9" x14ac:dyDescent="0.3">
      <c r="A41" s="22"/>
      <c r="B41" s="22"/>
      <c r="C41" s="24"/>
      <c r="D41" s="24"/>
      <c r="E41" s="24"/>
      <c r="F41" s="24"/>
      <c r="G41" s="24"/>
      <c r="H41" s="24"/>
      <c r="I41" s="106"/>
    </row>
    <row r="42" spans="1:9" x14ac:dyDescent="0.3">
      <c r="A42" s="22"/>
      <c r="B42" s="22"/>
      <c r="C42" s="24"/>
      <c r="D42" s="24"/>
      <c r="E42" s="24"/>
      <c r="F42" s="24"/>
      <c r="G42" s="24"/>
      <c r="H42" s="24"/>
      <c r="I42" s="106"/>
    </row>
    <row r="43" spans="1:9" x14ac:dyDescent="0.3">
      <c r="A43" s="22"/>
      <c r="B43" s="22"/>
      <c r="C43" s="24"/>
      <c r="D43" s="24"/>
      <c r="E43" s="24"/>
      <c r="F43" s="24"/>
      <c r="G43" s="24"/>
      <c r="H43" s="24"/>
      <c r="I43" s="106"/>
    </row>
    <row r="44" spans="1:9" x14ac:dyDescent="0.3">
      <c r="A44" s="20" t="s">
        <v>29</v>
      </c>
      <c r="B44" s="20"/>
      <c r="C44" s="27"/>
      <c r="D44" s="28"/>
      <c r="E44" s="28"/>
      <c r="F44" s="28"/>
      <c r="G44" s="29"/>
      <c r="H44" s="30"/>
      <c r="I44" s="105"/>
    </row>
    <row r="45" spans="1:9" x14ac:dyDescent="0.3">
      <c r="A45" s="22"/>
      <c r="B45" s="22"/>
      <c r="C45" s="24"/>
      <c r="D45" s="24"/>
      <c r="E45" s="24"/>
      <c r="F45" s="24"/>
      <c r="G45" s="24"/>
      <c r="H45" s="24"/>
      <c r="I45" s="106"/>
    </row>
    <row r="46" spans="1:9" x14ac:dyDescent="0.3">
      <c r="A46" s="22"/>
      <c r="B46" s="22"/>
      <c r="C46" s="24"/>
      <c r="D46" s="24"/>
      <c r="E46" s="24"/>
      <c r="F46" s="24"/>
      <c r="G46" s="24"/>
      <c r="H46" s="24"/>
      <c r="I46" s="106"/>
    </row>
    <row r="47" spans="1:9" x14ac:dyDescent="0.3">
      <c r="A47" s="22"/>
      <c r="B47" s="22"/>
      <c r="C47" s="24"/>
      <c r="D47" s="24"/>
      <c r="E47" s="24"/>
      <c r="F47" s="24"/>
      <c r="G47" s="24"/>
      <c r="H47" s="24"/>
      <c r="I47" s="106"/>
    </row>
    <row r="48" spans="1:9" x14ac:dyDescent="0.3">
      <c r="A48" s="22"/>
      <c r="B48" s="22"/>
      <c r="C48" s="24"/>
      <c r="D48" s="24"/>
      <c r="E48" s="24"/>
      <c r="F48" s="24"/>
      <c r="G48" s="24"/>
      <c r="H48" s="24"/>
      <c r="I48" s="106"/>
    </row>
    <row r="49" spans="1:9" x14ac:dyDescent="0.3">
      <c r="A49" s="22"/>
      <c r="B49" s="22"/>
      <c r="C49" s="24"/>
      <c r="D49" s="24"/>
      <c r="E49" s="24"/>
      <c r="F49" s="24"/>
      <c r="G49" s="24"/>
      <c r="H49" s="24"/>
      <c r="I49" s="106"/>
    </row>
    <row r="50" spans="1:9" x14ac:dyDescent="0.3">
      <c r="A50" s="22"/>
      <c r="B50" s="22"/>
      <c r="C50" s="24"/>
      <c r="D50" s="24"/>
      <c r="E50" s="24"/>
      <c r="F50" s="24"/>
      <c r="G50" s="24"/>
      <c r="H50" s="24"/>
      <c r="I50" s="106"/>
    </row>
    <row r="51" spans="1:9" x14ac:dyDescent="0.3">
      <c r="A51" s="112"/>
      <c r="B51" s="112"/>
      <c r="C51" s="113"/>
      <c r="D51" s="113"/>
      <c r="E51" s="113"/>
      <c r="F51" s="113"/>
      <c r="G51" s="113"/>
      <c r="H51" s="113"/>
      <c r="I51" s="1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09375" defaultRowHeight="14.4" x14ac:dyDescent="0.3"/>
  <cols>
    <col min="1" max="1" width="2.88671875" style="1" customWidth="1"/>
    <col min="2" max="2" width="64.6640625" style="1" bestFit="1" customWidth="1"/>
    <col min="3" max="3" width="30.88671875" style="1" bestFit="1" customWidth="1"/>
    <col min="4" max="4" width="42.5546875" style="1" bestFit="1" customWidth="1"/>
    <col min="5" max="5" width="45.5546875" style="1" customWidth="1"/>
    <col min="6" max="6" width="26.5546875" style="14" customWidth="1"/>
    <col min="7" max="7" width="8.5546875" style="9" bestFit="1" customWidth="1"/>
    <col min="8" max="8" width="14.88671875" style="9" bestFit="1" customWidth="1"/>
    <col min="9" max="9" width="10.6640625" style="9" bestFit="1" customWidth="1"/>
    <col min="10" max="10" width="8.88671875" style="9" bestFit="1" customWidth="1"/>
    <col min="11" max="11" width="19" style="9" bestFit="1" customWidth="1"/>
    <col min="12" max="12" width="11" style="9" bestFit="1" customWidth="1"/>
    <col min="13" max="13" width="18.109375" style="9" customWidth="1"/>
    <col min="14" max="14" width="22" style="17" bestFit="1" customWidth="1"/>
    <col min="15" max="15" width="16.109375" style="9" customWidth="1"/>
    <col min="16" max="16" width="25.5546875" style="9" bestFit="1" customWidth="1"/>
    <col min="17" max="17" width="34.88671875" style="1" customWidth="1"/>
    <col min="18" max="16384" width="9.109375" style="1"/>
  </cols>
  <sheetData>
    <row r="1" spans="1:18" s="9" customFormat="1" ht="28.8" x14ac:dyDescent="0.3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6" x14ac:dyDescent="0.3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6" x14ac:dyDescent="0.3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3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3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6" x14ac:dyDescent="0.3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3">
      <c r="B7" s="1" t="s">
        <v>135</v>
      </c>
      <c r="C7" s="1" t="s">
        <v>132</v>
      </c>
      <c r="G7" s="9" t="s">
        <v>24</v>
      </c>
      <c r="R7" s="2"/>
    </row>
    <row r="8" spans="1:18" x14ac:dyDescent="0.3">
      <c r="B8" s="1" t="s">
        <v>133</v>
      </c>
      <c r="C8" s="1" t="s">
        <v>134</v>
      </c>
      <c r="G8" s="9" t="s">
        <v>24</v>
      </c>
      <c r="R8" s="2"/>
    </row>
    <row r="9" spans="1:18" x14ac:dyDescent="0.3">
      <c r="B9" s="1" t="s">
        <v>136</v>
      </c>
      <c r="C9" s="1" t="s">
        <v>137</v>
      </c>
      <c r="G9" s="9" t="s">
        <v>24</v>
      </c>
      <c r="R9" s="2"/>
    </row>
    <row r="10" spans="1:18" x14ac:dyDescent="0.3">
      <c r="R10" s="2"/>
    </row>
    <row r="11" spans="1:18" ht="15.6" x14ac:dyDescent="0.3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28.8" x14ac:dyDescent="0.3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3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6" x14ac:dyDescent="0.3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6" x14ac:dyDescent="0.3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3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3">
      <c r="R17" s="2"/>
    </row>
    <row r="18" spans="1:18" ht="15.6" x14ac:dyDescent="0.3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3">
      <c r="R19" s="2"/>
    </row>
    <row r="20" spans="1:18" x14ac:dyDescent="0.3">
      <c r="R20" s="2"/>
    </row>
    <row r="21" spans="1:18" ht="15.6" x14ac:dyDescent="0.3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3">
      <c r="R22" s="2"/>
    </row>
    <row r="23" spans="1:18" ht="15.6" x14ac:dyDescent="0.3">
      <c r="A23" s="6"/>
      <c r="B23" s="172" t="s">
        <v>48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</row>
    <row r="24" spans="1:18" ht="15.6" x14ac:dyDescent="0.3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3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3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3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3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3">
      <c r="A29" s="2"/>
      <c r="L29" s="15"/>
      <c r="M29" s="15"/>
    </row>
    <row r="30" spans="1:18" x14ac:dyDescent="0.3">
      <c r="B30" s="2"/>
      <c r="C30" s="2"/>
      <c r="D30" s="2"/>
      <c r="E30" s="2"/>
      <c r="F30" s="4"/>
    </row>
    <row r="31" spans="1:18" ht="15.6" x14ac:dyDescent="0.3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3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3">
      <c r="B33" s="2" t="s">
        <v>143</v>
      </c>
      <c r="C33" s="1" t="s">
        <v>144</v>
      </c>
      <c r="G33" s="9" t="s">
        <v>24</v>
      </c>
    </row>
    <row r="34" spans="1:17" x14ac:dyDescent="0.3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3">
      <c r="B35" s="2"/>
      <c r="C35" s="2"/>
      <c r="D35" s="2"/>
      <c r="E35" s="2"/>
      <c r="F35" s="4"/>
    </row>
    <row r="36" spans="1:17" ht="15.6" x14ac:dyDescent="0.3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3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3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3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3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3">
      <c r="B41" s="2"/>
      <c r="C41" s="2"/>
      <c r="D41" s="2"/>
      <c r="E41" s="2"/>
      <c r="F41" s="4"/>
    </row>
    <row r="42" spans="1:17" ht="15.6" x14ac:dyDescent="0.3">
      <c r="A42" s="6"/>
      <c r="B42" s="172" t="s">
        <v>49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</row>
    <row r="43" spans="1:17" ht="15.6" x14ac:dyDescent="0.3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3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3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3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3">
      <c r="A47" s="2"/>
      <c r="B47" s="1" t="s">
        <v>57</v>
      </c>
      <c r="D47" s="1" t="s">
        <v>58</v>
      </c>
      <c r="L47" s="15"/>
      <c r="M47" s="15"/>
    </row>
    <row r="48" spans="1:17" x14ac:dyDescent="0.3">
      <c r="B48" s="2"/>
      <c r="C48" s="2"/>
      <c r="D48" s="2"/>
      <c r="E48" s="2"/>
      <c r="F48" s="4"/>
    </row>
    <row r="49" spans="1:17" ht="15.6" x14ac:dyDescent="0.3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3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3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3">
      <c r="B52" s="2"/>
      <c r="C52" s="2"/>
      <c r="D52" s="2"/>
      <c r="E52" s="2"/>
      <c r="F52" s="4"/>
    </row>
    <row r="53" spans="1:17" x14ac:dyDescent="0.3">
      <c r="B53" s="2"/>
      <c r="C53" s="2"/>
      <c r="D53" s="2"/>
      <c r="E53" s="2"/>
      <c r="F53" s="4"/>
    </row>
    <row r="54" spans="1:17" ht="15.6" x14ac:dyDescent="0.3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3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3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3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3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3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3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3.2" x14ac:dyDescent="0.3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3">
      <c r="B62" s="2"/>
      <c r="C62" s="2"/>
      <c r="D62" s="2"/>
      <c r="E62" s="2"/>
      <c r="F62" s="4"/>
    </row>
    <row r="63" spans="1:17" x14ac:dyDescent="0.3">
      <c r="B63" s="2"/>
      <c r="C63" s="2"/>
      <c r="D63" s="2"/>
      <c r="E63" s="2"/>
      <c r="F63" s="4"/>
    </row>
    <row r="64" spans="1:17" x14ac:dyDescent="0.3">
      <c r="B64" s="2"/>
      <c r="C64" s="2"/>
      <c r="D64" s="2"/>
      <c r="E64" s="2"/>
      <c r="F64" s="4"/>
    </row>
    <row r="65" spans="1:17" ht="15.6" x14ac:dyDescent="0.3">
      <c r="A65" s="6"/>
      <c r="B65" s="172" t="s">
        <v>77</v>
      </c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</row>
    <row r="66" spans="1:17" ht="15.6" x14ac:dyDescent="0.3">
      <c r="A66" s="5"/>
      <c r="B66" s="173" t="s">
        <v>44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</row>
    <row r="67" spans="1:17" x14ac:dyDescent="0.3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3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3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3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3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3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3">
      <c r="B74" s="2" t="s">
        <v>85</v>
      </c>
      <c r="C74" s="2"/>
      <c r="D74" s="2"/>
      <c r="E74" s="2"/>
      <c r="F74" s="4"/>
    </row>
    <row r="75" spans="1:17" s="61" customFormat="1" x14ac:dyDescent="0.3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3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3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6" x14ac:dyDescent="0.3">
      <c r="A78" s="6"/>
      <c r="B78" s="172" t="s">
        <v>92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</row>
    <row r="79" spans="1:17" ht="15.6" x14ac:dyDescent="0.3">
      <c r="A79" s="5"/>
      <c r="B79" s="173" t="s">
        <v>44</v>
      </c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</row>
    <row r="80" spans="1:17" x14ac:dyDescent="0.3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3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3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3">
      <c r="C83" s="2"/>
      <c r="D83" s="2"/>
      <c r="E83" s="2"/>
      <c r="F83" s="4"/>
    </row>
    <row r="85" spans="1:17" ht="15.6" x14ac:dyDescent="0.3">
      <c r="A85" s="5"/>
      <c r="B85" s="173" t="s">
        <v>45</v>
      </c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</row>
    <row r="90" spans="1:17" ht="15.6" x14ac:dyDescent="0.3">
      <c r="A90" s="5"/>
      <c r="B90" s="173" t="s">
        <v>46</v>
      </c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</row>
    <row r="91" spans="1:17" x14ac:dyDescent="0.3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3">
      <c r="B92" s="2"/>
      <c r="C92" s="2"/>
      <c r="D92" s="2"/>
      <c r="E92" s="2"/>
      <c r="F92" s="4"/>
    </row>
    <row r="95" spans="1:17" ht="15.6" x14ac:dyDescent="0.3">
      <c r="A95" s="6"/>
      <c r="B95" s="172" t="s">
        <v>97</v>
      </c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</row>
    <row r="96" spans="1:17" ht="15.6" x14ac:dyDescent="0.3">
      <c r="A96" s="5"/>
      <c r="B96" s="173" t="s">
        <v>44</v>
      </c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</row>
    <row r="97" spans="1:17" x14ac:dyDescent="0.3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3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3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3">
      <c r="B100" s="2"/>
      <c r="C100" s="2"/>
      <c r="D100" s="2"/>
      <c r="E100" s="2"/>
      <c r="F100" s="4"/>
    </row>
    <row r="103" spans="1:17" ht="15.6" x14ac:dyDescent="0.3">
      <c r="A103" s="7"/>
      <c r="B103" s="174" t="s">
        <v>45</v>
      </c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</row>
    <row r="104" spans="1:17" x14ac:dyDescent="0.3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3">
      <c r="B105" s="2"/>
    </row>
    <row r="106" spans="1:17" x14ac:dyDescent="0.3">
      <c r="C106" s="2"/>
      <c r="D106" s="2"/>
      <c r="E106" s="2"/>
      <c r="F106" s="4"/>
    </row>
    <row r="109" spans="1:17" ht="15.6" x14ac:dyDescent="0.3">
      <c r="A109" s="5"/>
      <c r="B109" s="173" t="s">
        <v>46</v>
      </c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</row>
    <row r="110" spans="1:17" x14ac:dyDescent="0.3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3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3.2" x14ac:dyDescent="0.3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3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3">
      <c r="B114" s="2"/>
      <c r="C114" s="2" t="s">
        <v>155</v>
      </c>
      <c r="D114" s="2"/>
      <c r="E114" s="2"/>
      <c r="F114" s="4"/>
    </row>
    <row r="115" spans="1:17" x14ac:dyDescent="0.3">
      <c r="B115" s="2"/>
      <c r="C115" s="2"/>
      <c r="D115" s="2"/>
      <c r="E115" s="2"/>
      <c r="F115" s="4"/>
    </row>
    <row r="116" spans="1:17" x14ac:dyDescent="0.3">
      <c r="B116" s="2"/>
      <c r="C116" s="2"/>
      <c r="D116" s="2"/>
      <c r="E116" s="2"/>
      <c r="F116" s="4"/>
    </row>
    <row r="117" spans="1:17" x14ac:dyDescent="0.3">
      <c r="B117" s="2"/>
      <c r="C117" s="2"/>
      <c r="D117" s="2"/>
      <c r="E117" s="2"/>
      <c r="F117" s="4"/>
    </row>
    <row r="118" spans="1:17" x14ac:dyDescent="0.3">
      <c r="B118" s="2"/>
      <c r="C118" s="2"/>
      <c r="D118" s="2"/>
      <c r="E118" s="2"/>
      <c r="F118" s="4"/>
    </row>
    <row r="119" spans="1:17" x14ac:dyDescent="0.3">
      <c r="B119" s="2"/>
      <c r="C119" s="2"/>
      <c r="D119" s="2"/>
      <c r="E119" s="2"/>
      <c r="F119" s="4"/>
    </row>
    <row r="120" spans="1:17" ht="15.6" x14ac:dyDescent="0.3">
      <c r="A120" s="6"/>
      <c r="B120" s="172" t="s">
        <v>109</v>
      </c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</row>
    <row r="121" spans="1:17" x14ac:dyDescent="0.3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3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3">
      <c r="A124" s="2"/>
      <c r="L124" s="15"/>
      <c r="M124" s="15"/>
    </row>
    <row r="129" spans="1:17" ht="15.6" x14ac:dyDescent="0.3">
      <c r="A129" s="6"/>
      <c r="B129" s="172" t="s">
        <v>114</v>
      </c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</row>
    <row r="130" spans="1:17" x14ac:dyDescent="0.3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3">
      <c r="B131" s="2"/>
      <c r="C131" s="2"/>
      <c r="D131" s="2"/>
      <c r="E131" s="2"/>
      <c r="F131" s="4"/>
    </row>
    <row r="133" spans="1:17" ht="15.6" x14ac:dyDescent="0.3">
      <c r="A133" s="6"/>
      <c r="B133" s="172" t="s">
        <v>117</v>
      </c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</row>
    <row r="134" spans="1:17" x14ac:dyDescent="0.3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3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3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TRAVELERS</vt:lpstr>
      <vt:lpstr>INVENTORY TRAVELERS</vt:lpstr>
      <vt:lpstr>PROCEDURES</vt:lpstr>
      <vt:lpstr>TRAVELERSold</vt:lpstr>
      <vt:lpstr>TRAVELERS!_GoBack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Megan McDonald</cp:lastModifiedBy>
  <cp:revision/>
  <cp:lastPrinted>2020-02-04T19:06:38Z</cp:lastPrinted>
  <dcterms:created xsi:type="dcterms:W3CDTF">2019-01-09T17:16:40Z</dcterms:created>
  <dcterms:modified xsi:type="dcterms:W3CDTF">2022-02-23T19:03:13Z</dcterms:modified>
  <cp:category/>
  <cp:contentStatus/>
</cp:coreProperties>
</file>