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asd\asddocs\Pansophy\Project Masterlists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0" l="1"/>
  <c r="A23" i="10"/>
  <c r="A24" i="10"/>
  <c r="A25" i="10"/>
  <c r="A26" i="10"/>
  <c r="A12" i="10" l="1"/>
  <c r="A13" i="10"/>
  <c r="A14" i="10"/>
  <c r="A18" i="10" l="1"/>
  <c r="A4" i="10" l="1"/>
  <c r="A5" i="10"/>
  <c r="A6" i="10"/>
  <c r="A7" i="10"/>
  <c r="A8" i="10"/>
  <c r="A9" i="10"/>
  <c r="A10" i="10"/>
  <c r="A11" i="10"/>
  <c r="A16" i="10"/>
  <c r="A17" i="10"/>
  <c r="A19" i="10"/>
  <c r="A20" i="10"/>
  <c r="A21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C99" i="10" l="1"/>
  <c r="C104" i="10"/>
  <c r="C103" i="10"/>
  <c r="C102" i="10"/>
  <c r="C101" i="10"/>
  <c r="C100" i="10"/>
  <c r="C106" i="10" l="1"/>
  <c r="D100" i="10" l="1"/>
  <c r="D101" i="10"/>
  <c r="D102" i="10"/>
  <c r="D103" i="10"/>
  <c r="D104" i="10"/>
  <c r="D99" i="10"/>
  <c r="C105" i="10"/>
  <c r="D105" i="10" s="1"/>
</calcChain>
</file>

<file path=xl/sharedStrings.xml><?xml version="1.0" encoding="utf-8"?>
<sst xmlns="http://schemas.openxmlformats.org/spreadsheetml/2006/main" count="392" uniqueCount="225">
  <si>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</si>
  <si>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</si>
  <si>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</si>
  <si>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</si>
  <si>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</si>
  <si>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</si>
  <si>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</si>
  <si>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</si>
  <si>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</si>
  <si>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</si>
  <si>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</si>
  <si>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</si>
  <si>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</si>
  <si>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</si>
  <si>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</si>
  <si>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</si>
  <si>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</si>
  <si>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</si>
  <si>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</si>
  <si>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</si>
  <si>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</si>
  <si>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</si>
  <si>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</si>
  <si>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</si>
  <si>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</si>
  <si>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</si>
  <si>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</si>
  <si>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</si>
  <si>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</si>
  <si>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</si>
  <si>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</si>
  <si>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</si>
  <si>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</si>
  <si>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</si>
  <si>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</si>
  <si>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</si>
  <si>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</si>
  <si>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</si>
  <si>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</si>
  <si>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</si>
  <si>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</si>
  <si>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</si>
  <si>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</si>
  <si>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</si>
  <si>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</si>
  <si>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</si>
  <si>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</si>
  <si>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</si>
  <si>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</si>
  <si>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</si>
  <si>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</si>
  <si>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</si>
  <si>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</si>
  <si>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</si>
  <si>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</si>
  <si>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</si>
  <si>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</si>
  <si>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</si>
  <si>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</si>
  <si>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</si>
  <si>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</si>
  <si>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</si>
  <si>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</si>
  <si>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</si>
  <si>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</si>
  <si>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</si>
  <si>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</si>
  <si>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</si>
  <si>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</si>
  <si>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</si>
  <si>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</si>
  <si>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</si>
  <si>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</si>
  <si>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</si>
  <si>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</si>
  <si>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</si>
  <si>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</si>
  <si>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</si>
  <si>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</si>
  <si>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</si>
  <si>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</si>
  <si>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</si>
  <si>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</si>
  <si>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</si>
  <si>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</si>
  <si>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</si>
  <si>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</si>
  <si>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</si>
  <si>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</si>
  <si>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</si>
  <si>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</si>
  <si>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</si>
  <si>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</si>
  <si>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</si>
  <si>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</si>
  <si>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</si>
  <si>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</si>
  <si>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</si>
  <si>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</si>
  <si>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</si>
  <si>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</si>
  <si>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</si>
  <si>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</si>
  <si>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</si>
  <si>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</si>
  <si>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</si>
  <si>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</si>
  <si>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</si>
  <si>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</si>
  <si>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</si>
  <si>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</si>
  <si>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</si>
  <si>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</si>
  <si>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</si>
  <si>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</si>
  <si>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</si>
  <si>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</si>
  <si>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</si>
  <si>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</si>
  <si>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</si>
  <si>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</si>
  <si>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</si>
  <si>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</si>
  <si>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</si>
  <si>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</si>
  <si>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</si>
  <si>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</si>
  <si>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</si>
  <si>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</si>
  <si>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</si>
  <si>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</si>
  <si>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</si>
  <si>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</si>
  <si>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</si>
  <si>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</si>
  <si>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</si>
  <si>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</si>
  <si>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</si>
  <si>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</si>
  <si>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</si>
  <si>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</si>
  <si>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</si>
  <si>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</si>
  <si>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</si>
  <si>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</si>
  <si>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</si>
  <si>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</si>
  <si>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</si>
  <si>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</si>
  <si>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</si>
  <si>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</si>
  <si>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</si>
  <si>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</si>
  <si>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</si>
  <si>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</si>
  <si>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</si>
  <si>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</si>
  <si>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</si>
  <si>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</si>
  <si>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</si>
  <si>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</si>
  <si>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</si>
  <si>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</si>
  <si>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</si>
  <si>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</si>
  <si>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</si>
  <si>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Traveler ID
PROJ-WCA-COMP-JOB/TASK</t>
  </si>
  <si>
    <t>Drawing(s),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</si>
  <si>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</si>
  <si>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</si>
  <si>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</si>
  <si>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</si>
  <si>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</si>
  <si>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</si>
  <si>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</si>
  <si>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</si>
  <si>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</si>
  <si>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</si>
  <si>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</si>
  <si>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</si>
  <si>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</si>
  <si>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</si>
  <si>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</si>
  <si>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</si>
  <si>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First Expected date</t>
  </si>
  <si>
    <t>Tech Rep (SOTR)</t>
  </si>
  <si>
    <t>CHEM</t>
  </si>
  <si>
    <t>SRF-MSPR-CHEM-NEGPC-CLN</t>
  </si>
  <si>
    <t>NEG Pump Cartridge Cleaning Procedure</t>
  </si>
  <si>
    <t>A. Mitchell</t>
  </si>
  <si>
    <t>G. Ciovati</t>
  </si>
  <si>
    <t>A. Reilly</t>
  </si>
  <si>
    <t xml:space="preserve"> </t>
  </si>
  <si>
    <t>String Tooling Cleaning for Cavity String Assembly</t>
  </si>
  <si>
    <t>R. Fiedler</t>
  </si>
  <si>
    <t xml:space="preserve">SRF-MSPR-CLNRM-CST-ION </t>
  </si>
  <si>
    <t>Ionized Nitrogen Parts Cleaning</t>
  </si>
  <si>
    <t>D. Forehand</t>
  </si>
  <si>
    <t>K. Davis</t>
  </si>
  <si>
    <t>Leak Testing with a RGA</t>
  </si>
  <si>
    <t>SRF-MSPR-CLNRM-LEAK</t>
  </si>
  <si>
    <t>D. Savransky</t>
  </si>
  <si>
    <t>Nitrile Glove Covering of Spring Clamp</t>
  </si>
  <si>
    <t>SRF-MSPR-CLNRM-TOOL-SPCLMP</t>
  </si>
  <si>
    <t>T. Ganey</t>
  </si>
  <si>
    <t>Clean Room Production Pump System Operation</t>
  </si>
  <si>
    <t>SRF-MSPR-CLNRM-PUMP</t>
  </si>
  <si>
    <t>C. Dreyfuss</t>
  </si>
  <si>
    <t>CLNRM</t>
  </si>
  <si>
    <t>CMTF</t>
  </si>
  <si>
    <t>Utilization of Linux &amp; EPICS for the CTF</t>
  </si>
  <si>
    <t>SRF-MSPR-CMTF-CM-EPICS</t>
  </si>
  <si>
    <t>M. Drury</t>
  </si>
  <si>
    <t>CMA</t>
  </si>
  <si>
    <t>ELEC</t>
  </si>
  <si>
    <t>FAB</t>
  </si>
  <si>
    <t>FURN</t>
  </si>
  <si>
    <t>INSP</t>
  </si>
  <si>
    <t>INV</t>
  </si>
  <si>
    <t>TUNE</t>
  </si>
  <si>
    <t>VTA</t>
  </si>
  <si>
    <t>SRF-MSPR-CHEM-TLNG-CLN</t>
  </si>
  <si>
    <t>SRF-MSFM-CLNRM-LEAK-SIZING</t>
  </si>
  <si>
    <t>Clean Room RGA Leak Sizing Specifications</t>
  </si>
  <si>
    <t>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</si>
</sst>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7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4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4" xfId="0" applyFont="1" applyFill="1" applyBorder="1" applyAlignment="1">
      <alignment horizontal="left"/>
    </xf>
    <xf numFmtId="0" fontId="24" fillId="10" borderId="14" xfId="0" applyFont="1" applyFill="1" applyBorder="1" applyAlignment="1">
      <alignment horizontal="left"/>
    </xf>
    <xf numFmtId="0" fontId="25" fillId="14" borderId="14" xfId="0" applyFont="1" applyFill="1" applyBorder="1" applyAlignment="1">
      <alignment horizontal="left"/>
    </xf>
    <xf numFmtId="0" fontId="23" fillId="15" borderId="14" xfId="0" applyFont="1" applyFill="1" applyBorder="1" applyAlignment="1">
      <alignment horizontal="left"/>
    </xf>
    <xf numFmtId="0" fontId="26" fillId="12" borderId="14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5" xfId="0" applyNumberFormat="1" applyFont="1" applyFill="1" applyBorder="1"/>
    <xf numFmtId="165" fontId="5" fillId="0" borderId="0" xfId="0" applyNumberFormat="1" applyFont="1" applyFill="1" applyBorder="1"/>
    <xf numFmtId="165" fontId="6" fillId="0" borderId="0" xfId="0" applyNumberFormat="1" applyFont="1" applyFill="1" applyBorder="1"/>
    <xf numFmtId="165" fontId="0" fillId="0" borderId="17" xfId="0" applyNumberFormat="1" applyFill="1" applyBorder="1"/>
    <xf numFmtId="0" fontId="5" fillId="0" borderId="1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65" fontId="10" fillId="0" borderId="1" xfId="0" applyNumberFormat="1" applyFont="1" applyFill="1" applyBorder="1"/>
    <xf numFmtId="0" fontId="8" fillId="0" borderId="1" xfId="0" applyFont="1" applyFill="1" applyBorder="1"/>
    <xf numFmtId="165" fontId="7" fillId="0" borderId="1" xfId="0" applyNumberFormat="1" applyFont="1" applyFill="1" applyBorder="1"/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/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62"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127"/>
  <sheetViews>
    <sheetView tabSelected="1" zoomScaleNormal="100" workbookViewId="0">
      <pane ySplit="1" topLeftCell="A5" activePane="bottomLeft" state="frozen"/>
      <selection activeCell="C1" sqref="C1"/>
      <selection pane="bottomLeft" activeCell="B24" sqref="B24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style="57" bestFit="1" customWidth="1"/>
    <col min="5" max="5" width="16.140625" style="126" customWidth="1"/>
    <col min="6" max="6" width="16.140625" style="138" customWidth="1"/>
    <col min="7" max="7" width="12.42578125" customWidth="1"/>
    <col min="8" max="8" width="17.5703125" style="57" bestFit="1" customWidth="1"/>
    <col min="9" max="9" width="16.42578125" style="57" customWidth="1"/>
    <col min="10" max="10" width="15.7109375" style="57" customWidth="1"/>
    <col min="11" max="11" width="11.28515625" bestFit="1" customWidth="1"/>
    <col min="12" max="12" width="28.7109375" customWidth="1"/>
    <col min="13" max="13" width="19.28515625" customWidth="1"/>
    <col min="14" max="14" width="23.140625" customWidth="1"/>
    <col min="16" max="16" width="9.7109375" bestFit="1" customWidth="1"/>
  </cols>
  <sheetData>
    <row r="1" spans="1:16" ht="45" x14ac:dyDescent="0.25">
      <c r="A1" s="9"/>
      <c r="B1" s="13" t="s">
        <v>30</v>
      </c>
      <c r="C1" s="8" t="s">
        <v>166</v>
      </c>
      <c r="D1" s="13" t="s">
        <v>35</v>
      </c>
      <c r="E1" s="121" t="s">
        <v>169</v>
      </c>
      <c r="F1" s="121" t="s">
        <v>184</v>
      </c>
      <c r="G1" s="13" t="s">
        <v>15</v>
      </c>
      <c r="H1" s="13" t="s">
        <v>16</v>
      </c>
      <c r="I1" s="13" t="s">
        <v>16</v>
      </c>
      <c r="J1" s="8" t="s">
        <v>36</v>
      </c>
      <c r="K1" s="8" t="s">
        <v>185</v>
      </c>
      <c r="L1" s="118" t="s">
        <v>167</v>
      </c>
      <c r="M1" s="8" t="s">
        <v>168</v>
      </c>
      <c r="N1" s="13" t="s">
        <v>42</v>
      </c>
      <c r="O1" t="s">
        <v>170</v>
      </c>
      <c r="P1" t="s">
        <v>174</v>
      </c>
    </row>
    <row r="2" spans="1:16" ht="15.75" x14ac:dyDescent="0.25">
      <c r="A2" s="11"/>
      <c r="B2" s="82" t="s">
        <v>186</v>
      </c>
      <c r="C2" s="83"/>
      <c r="D2" s="85"/>
      <c r="E2" s="122"/>
      <c r="F2" s="122"/>
      <c r="G2" s="85"/>
      <c r="H2" s="85"/>
      <c r="I2" s="85"/>
      <c r="J2" s="85"/>
      <c r="K2" s="85"/>
      <c r="L2" s="83"/>
      <c r="M2" s="84"/>
      <c r="N2" s="83"/>
      <c r="P2" s="120"/>
    </row>
    <row r="3" spans="1:16" s="107" customFormat="1" hidden="1" x14ac:dyDescent="0.25">
      <c r="A3" s="95"/>
      <c r="B3" s="145"/>
      <c r="C3" s="145"/>
      <c r="D3" s="31"/>
      <c r="E3" s="146"/>
      <c r="F3" s="146"/>
      <c r="G3" s="31"/>
      <c r="H3" s="31"/>
      <c r="I3" s="31"/>
      <c r="J3" s="31"/>
      <c r="K3" s="31"/>
      <c r="L3" s="145"/>
      <c r="M3" s="147"/>
      <c r="N3" s="145"/>
      <c r="O3" s="144"/>
      <c r="P3" s="144"/>
    </row>
    <row r="4" spans="1:16" s="91" customFormat="1" x14ac:dyDescent="0.25">
      <c r="A4" s="95" t="str">
        <f ca="1">IF($O4="CP","CP",IF($O4="NR","NR",IF($O4="OA","OA",IF($E4="","",IF($E4-NOW()&lt;0,"OD",IF($E4-NOW()&lt;15,"15",IF($E4-NOW()&lt;30,"30"," ")))))))</f>
        <v>CP</v>
      </c>
      <c r="B4" s="145" t="s">
        <v>188</v>
      </c>
      <c r="C4" s="145" t="s">
        <v>187</v>
      </c>
      <c r="D4" s="31" t="s">
        <v>120</v>
      </c>
      <c r="E4" s="146" t="s">
        <v>192</v>
      </c>
      <c r="F4" s="146" t="s">
        <v>192</v>
      </c>
      <c r="G4" s="31" t="s">
        <v>189</v>
      </c>
      <c r="H4" s="31" t="s">
        <v>190</v>
      </c>
      <c r="I4" s="31"/>
      <c r="J4" s="31" t="s">
        <v>191</v>
      </c>
      <c r="K4" s="95"/>
      <c r="L4" s="2"/>
      <c r="M4" s="2"/>
      <c r="N4" s="2"/>
      <c r="O4" s="91" t="s">
        <v>176</v>
      </c>
    </row>
    <row r="5" spans="1:16" s="91" customFormat="1" x14ac:dyDescent="0.25">
      <c r="A5" s="2" t="str">
        <f t="shared" ref="A5:A70" ca="1" si="0">IF($O5="CP","CP",IF($O5="NR","NR",IF($O5="OA","OA",IF($E5="","",IF($E5-NOW()&lt;0,"OD",IF($E5-NOW()&lt;15,"15",IF($E5-NOW()&lt;30,"30"," ")))))))</f>
        <v>CP</v>
      </c>
      <c r="B5" s="2" t="s">
        <v>193</v>
      </c>
      <c r="C5" s="2" t="s">
        <v>221</v>
      </c>
      <c r="D5" s="3" t="s">
        <v>24</v>
      </c>
      <c r="E5" s="123" t="s">
        <v>192</v>
      </c>
      <c r="F5" s="123"/>
      <c r="G5" s="31" t="s">
        <v>189</v>
      </c>
      <c r="H5" s="31" t="s">
        <v>194</v>
      </c>
      <c r="I5" s="31"/>
      <c r="J5" s="31" t="s">
        <v>191</v>
      </c>
      <c r="K5" s="95"/>
      <c r="L5" s="2"/>
      <c r="M5" s="2"/>
      <c r="N5" s="2"/>
      <c r="O5" s="91" t="s">
        <v>176</v>
      </c>
    </row>
    <row r="6" spans="1:16" s="91" customFormat="1" x14ac:dyDescent="0.25">
      <c r="A6" s="2" t="str">
        <f t="shared" ca="1" si="0"/>
        <v/>
      </c>
      <c r="B6" s="2"/>
      <c r="C6" s="2"/>
      <c r="D6" s="3"/>
      <c r="E6" s="123"/>
      <c r="F6" s="123"/>
      <c r="G6" s="95"/>
      <c r="H6" s="31"/>
      <c r="I6" s="31"/>
      <c r="J6" s="31"/>
      <c r="K6" s="95"/>
      <c r="L6" s="2"/>
      <c r="M6" s="2"/>
      <c r="N6" s="2"/>
    </row>
    <row r="7" spans="1:16" s="91" customFormat="1" ht="15.75" x14ac:dyDescent="0.25">
      <c r="A7" s="2" t="str">
        <f t="shared" ca="1" si="0"/>
        <v/>
      </c>
      <c r="B7" s="143" t="s">
        <v>208</v>
      </c>
      <c r="C7" s="2"/>
      <c r="D7" s="3"/>
      <c r="E7" s="123"/>
      <c r="F7" s="123"/>
      <c r="G7" s="95"/>
      <c r="H7" s="31"/>
      <c r="I7" s="31"/>
      <c r="J7" s="31"/>
      <c r="K7" s="95"/>
      <c r="L7" s="2"/>
      <c r="M7" s="2"/>
      <c r="N7" s="2"/>
      <c r="P7" s="91" t="s">
        <v>175</v>
      </c>
    </row>
    <row r="8" spans="1:16" s="91" customFormat="1" x14ac:dyDescent="0.25">
      <c r="A8" s="2" t="str">
        <f t="shared" ca="1" si="0"/>
        <v>CP</v>
      </c>
      <c r="B8" s="2" t="s">
        <v>196</v>
      </c>
      <c r="C8" s="2" t="s">
        <v>195</v>
      </c>
      <c r="D8" s="3" t="s">
        <v>24</v>
      </c>
      <c r="E8" s="123" t="s">
        <v>192</v>
      </c>
      <c r="F8" s="123"/>
      <c r="G8" s="95" t="s">
        <v>197</v>
      </c>
      <c r="H8" s="31" t="s">
        <v>198</v>
      </c>
      <c r="I8" s="31"/>
      <c r="J8" s="31" t="s">
        <v>191</v>
      </c>
      <c r="K8" s="95"/>
      <c r="L8" s="2"/>
      <c r="M8" s="2"/>
      <c r="N8" s="2"/>
      <c r="O8" s="91" t="s">
        <v>176</v>
      </c>
    </row>
    <row r="9" spans="1:16" s="91" customFormat="1" x14ac:dyDescent="0.25">
      <c r="A9" s="2" t="str">
        <f t="shared" ca="1" si="0"/>
        <v>CP</v>
      </c>
      <c r="B9" s="2" t="s">
        <v>199</v>
      </c>
      <c r="C9" s="2" t="s">
        <v>200</v>
      </c>
      <c r="D9" s="3" t="s">
        <v>24</v>
      </c>
      <c r="E9" s="123" t="s">
        <v>192</v>
      </c>
      <c r="F9" s="123"/>
      <c r="G9" s="95" t="s">
        <v>201</v>
      </c>
      <c r="H9" s="31" t="s">
        <v>197</v>
      </c>
      <c r="I9" s="31" t="s">
        <v>198</v>
      </c>
      <c r="J9" s="31" t="s">
        <v>191</v>
      </c>
      <c r="K9" s="95"/>
      <c r="L9" s="2"/>
      <c r="M9" s="2"/>
      <c r="N9" s="2"/>
      <c r="O9" s="91" t="s">
        <v>176</v>
      </c>
    </row>
    <row r="10" spans="1:16" s="144" customFormat="1" ht="15.75" x14ac:dyDescent="0.25">
      <c r="A10" s="95" t="str">
        <f t="shared" ca="1" si="0"/>
        <v>CP</v>
      </c>
      <c r="B10" s="149" t="s">
        <v>202</v>
      </c>
      <c r="C10" s="149" t="s">
        <v>203</v>
      </c>
      <c r="D10" s="150" t="s">
        <v>24</v>
      </c>
      <c r="E10" s="151" t="s">
        <v>192</v>
      </c>
      <c r="F10" s="151"/>
      <c r="G10" s="149" t="s">
        <v>189</v>
      </c>
      <c r="H10" s="150" t="s">
        <v>204</v>
      </c>
      <c r="I10" s="150" t="s">
        <v>197</v>
      </c>
      <c r="J10" s="150" t="s">
        <v>198</v>
      </c>
      <c r="K10" s="149"/>
      <c r="L10" s="149"/>
      <c r="M10" s="149"/>
      <c r="N10" s="149"/>
      <c r="O10" s="144" t="s">
        <v>176</v>
      </c>
    </row>
    <row r="11" spans="1:16" s="91" customFormat="1" x14ac:dyDescent="0.25">
      <c r="A11" s="2" t="str">
        <f t="shared" ca="1" si="0"/>
        <v>CP</v>
      </c>
      <c r="B11" s="2" t="s">
        <v>205</v>
      </c>
      <c r="C11" s="2" t="s">
        <v>206</v>
      </c>
      <c r="D11" s="3" t="s">
        <v>24</v>
      </c>
      <c r="E11" s="123" t="s">
        <v>192</v>
      </c>
      <c r="F11" s="123"/>
      <c r="G11" s="95" t="s">
        <v>197</v>
      </c>
      <c r="H11" s="31" t="s">
        <v>207</v>
      </c>
      <c r="I11" s="31" t="s">
        <v>204</v>
      </c>
      <c r="J11" s="31" t="s">
        <v>198</v>
      </c>
      <c r="K11" s="95" t="s">
        <v>191</v>
      </c>
      <c r="L11" s="2"/>
      <c r="M11" s="2"/>
      <c r="N11" s="2"/>
      <c r="O11" s="144" t="s">
        <v>176</v>
      </c>
    </row>
    <row r="12" spans="1:16" s="91" customFormat="1" x14ac:dyDescent="0.25">
      <c r="A12" s="2" t="str">
        <f t="shared" ca="1" si="0"/>
        <v>CP</v>
      </c>
      <c r="B12" s="2" t="s">
        <v>223</v>
      </c>
      <c r="C12" s="2" t="s">
        <v>222</v>
      </c>
      <c r="D12" s="3" t="s">
        <v>24</v>
      </c>
      <c r="E12" s="123" t="s">
        <v>192</v>
      </c>
      <c r="F12" s="123" t="s">
        <v>192</v>
      </c>
      <c r="G12" s="95" t="s">
        <v>201</v>
      </c>
      <c r="H12" s="31" t="s">
        <v>197</v>
      </c>
      <c r="I12" s="31" t="s">
        <v>198</v>
      </c>
      <c r="J12" s="31" t="s">
        <v>191</v>
      </c>
      <c r="K12" s="95"/>
      <c r="L12" s="2"/>
      <c r="M12" s="2"/>
      <c r="N12" s="2"/>
      <c r="O12" s="144" t="s">
        <v>176</v>
      </c>
    </row>
    <row r="13" spans="1:16" s="91" customFormat="1" x14ac:dyDescent="0.25">
      <c r="A13" s="2" t="str">
        <f t="shared" ca="1" si="0"/>
        <v/>
      </c>
      <c r="B13" s="2"/>
      <c r="C13" s="2"/>
      <c r="D13" s="3"/>
      <c r="E13" s="123"/>
      <c r="F13" s="123"/>
      <c r="G13" s="95"/>
      <c r="H13" s="31"/>
      <c r="I13" s="31"/>
      <c r="J13" s="31"/>
      <c r="K13" s="95"/>
      <c r="L13" s="2"/>
      <c r="M13" s="2"/>
      <c r="N13" s="2"/>
    </row>
    <row r="14" spans="1:16" s="91" customFormat="1" ht="15.75" x14ac:dyDescent="0.25">
      <c r="A14" s="2" t="str">
        <f t="shared" ca="1" si="0"/>
        <v/>
      </c>
      <c r="B14" s="143" t="s">
        <v>213</v>
      </c>
      <c r="C14" s="2"/>
      <c r="D14" s="3"/>
      <c r="E14" s="123"/>
      <c r="F14" s="123"/>
      <c r="G14" s="95"/>
      <c r="H14" s="31"/>
      <c r="I14" s="31"/>
      <c r="J14" s="31"/>
      <c r="K14" s="95"/>
      <c r="L14" s="2"/>
      <c r="M14" s="2"/>
      <c r="N14" s="2"/>
      <c r="P14" s="91" t="s">
        <v>175</v>
      </c>
    </row>
    <row r="15" spans="1:16" s="91" customFormat="1" x14ac:dyDescent="0.25">
      <c r="A15" s="2"/>
      <c r="B15" s="2"/>
      <c r="C15" s="2"/>
      <c r="D15" s="3"/>
      <c r="E15" s="123"/>
      <c r="F15" s="123"/>
      <c r="G15" s="95"/>
      <c r="H15" s="31"/>
      <c r="I15" s="31"/>
      <c r="J15" s="31"/>
      <c r="K15" s="95"/>
      <c r="L15" s="2"/>
      <c r="M15" s="2"/>
      <c r="N15" s="2"/>
    </row>
    <row r="16" spans="1:16" s="91" customFormat="1" x14ac:dyDescent="0.25">
      <c r="A16" s="2" t="str">
        <f t="shared" ca="1" si="0"/>
        <v/>
      </c>
      <c r="B16" s="2"/>
      <c r="C16" s="2"/>
      <c r="D16" s="3"/>
      <c r="E16" s="123"/>
      <c r="F16" s="123"/>
      <c r="G16" s="95"/>
      <c r="H16" s="31"/>
      <c r="I16" s="31"/>
      <c r="J16" s="31"/>
      <c r="K16" s="95"/>
      <c r="L16" s="2"/>
      <c r="M16" s="2"/>
      <c r="N16" s="2"/>
    </row>
    <row r="17" spans="1:16" s="91" customFormat="1" ht="15.75" x14ac:dyDescent="0.25">
      <c r="A17" s="2" t="str">
        <f t="shared" ca="1" si="0"/>
        <v/>
      </c>
      <c r="B17" s="143" t="s">
        <v>209</v>
      </c>
      <c r="C17" s="2"/>
      <c r="D17" s="3"/>
      <c r="E17" s="123"/>
      <c r="F17" s="123"/>
      <c r="G17" s="95"/>
      <c r="H17" s="31"/>
      <c r="I17" s="31"/>
      <c r="J17" s="31"/>
      <c r="K17" s="95"/>
      <c r="L17" s="2"/>
      <c r="M17" s="2"/>
      <c r="N17" s="2"/>
      <c r="P17" s="91" t="s">
        <v>175</v>
      </c>
    </row>
    <row r="18" spans="1:16" s="154" customFormat="1" x14ac:dyDescent="0.25">
      <c r="A18" s="65" t="str">
        <f t="shared" ca="1" si="0"/>
        <v>CP</v>
      </c>
      <c r="B18" s="65" t="s">
        <v>210</v>
      </c>
      <c r="C18" s="65" t="s">
        <v>211</v>
      </c>
      <c r="D18" s="67" t="s">
        <v>24</v>
      </c>
      <c r="E18" s="153" t="s">
        <v>192</v>
      </c>
      <c r="F18" s="153"/>
      <c r="G18" s="65" t="s">
        <v>201</v>
      </c>
      <c r="H18" s="67" t="s">
        <v>152</v>
      </c>
      <c r="I18" s="67" t="s">
        <v>212</v>
      </c>
      <c r="J18" s="67" t="s">
        <v>191</v>
      </c>
      <c r="K18" s="65"/>
      <c r="L18" s="65"/>
      <c r="M18" s="65"/>
      <c r="N18" s="65"/>
      <c r="O18" s="154" t="s">
        <v>176</v>
      </c>
    </row>
    <row r="19" spans="1:16" s="154" customFormat="1" ht="15.75" x14ac:dyDescent="0.25">
      <c r="A19" s="65" t="str">
        <f t="shared" ca="1" si="0"/>
        <v/>
      </c>
      <c r="B19" s="152"/>
      <c r="C19" s="152"/>
      <c r="D19" s="155"/>
      <c r="E19" s="156"/>
      <c r="F19" s="156"/>
      <c r="G19" s="152"/>
      <c r="H19" s="155"/>
      <c r="I19" s="155"/>
      <c r="J19" s="155"/>
      <c r="K19" s="152"/>
      <c r="L19" s="152"/>
      <c r="M19" s="152"/>
      <c r="N19" s="152"/>
    </row>
    <row r="20" spans="1:16" s="154" customFormat="1" ht="15.75" x14ac:dyDescent="0.25">
      <c r="A20" s="65" t="str">
        <f t="shared" ca="1" si="0"/>
        <v/>
      </c>
      <c r="B20" s="152" t="s">
        <v>214</v>
      </c>
      <c r="C20" s="65"/>
      <c r="D20" s="67"/>
      <c r="E20" s="153"/>
      <c r="F20" s="153"/>
      <c r="G20" s="65"/>
      <c r="H20" s="67"/>
      <c r="I20" s="67"/>
      <c r="J20" s="67"/>
      <c r="K20" s="65"/>
      <c r="L20" s="65"/>
      <c r="M20" s="65"/>
      <c r="N20" s="65"/>
      <c r="P20" s="154" t="s">
        <v>175</v>
      </c>
    </row>
    <row r="21" spans="1:16" s="154" customFormat="1" x14ac:dyDescent="0.25">
      <c r="A21" s="65" t="str">
        <f t="shared" ca="1" si="0"/>
        <v/>
      </c>
      <c r="B21" s="65"/>
      <c r="C21" s="65"/>
      <c r="D21" s="67"/>
      <c r="E21" s="153"/>
      <c r="F21" s="153"/>
      <c r="G21" s="65"/>
      <c r="H21" s="67"/>
      <c r="I21" s="67"/>
      <c r="J21" s="67"/>
      <c r="K21" s="65"/>
      <c r="L21" s="65"/>
      <c r="M21" s="65"/>
      <c r="N21" s="65"/>
    </row>
    <row r="22" spans="1:16" s="154" customFormat="1" ht="15.75" x14ac:dyDescent="0.25">
      <c r="A22" s="65" t="str">
        <f t="shared" ca="1" si="0"/>
        <v/>
      </c>
      <c r="B22" s="152" t="s">
        <v>215</v>
      </c>
      <c r="C22" s="152"/>
      <c r="D22" s="155"/>
      <c r="E22" s="156"/>
      <c r="F22" s="156"/>
      <c r="G22" s="152"/>
      <c r="H22" s="155"/>
      <c r="I22" s="155"/>
      <c r="J22" s="155"/>
      <c r="K22" s="152"/>
      <c r="L22" s="152"/>
      <c r="M22" s="152"/>
      <c r="N22" s="152"/>
      <c r="P22" s="154" t="s">
        <v>175</v>
      </c>
    </row>
    <row r="23" spans="1:16" s="154" customFormat="1" x14ac:dyDescent="0.25">
      <c r="A23" s="65" t="str">
        <f t="shared" ca="1" si="0"/>
        <v/>
      </c>
      <c r="B23" s="65"/>
      <c r="C23" s="65"/>
      <c r="D23" s="67"/>
      <c r="E23" s="153"/>
      <c r="F23" s="153"/>
      <c r="G23" s="65"/>
      <c r="H23" s="67"/>
      <c r="I23" s="67"/>
      <c r="J23" s="67"/>
      <c r="K23" s="65"/>
      <c r="L23" s="65"/>
      <c r="M23" s="65"/>
      <c r="N23" s="65"/>
    </row>
    <row r="24" spans="1:16" s="154" customFormat="1" ht="15.75" x14ac:dyDescent="0.25">
      <c r="A24" s="65" t="str">
        <f t="shared" ca="1" si="0"/>
        <v/>
      </c>
      <c r="B24" s="152" t="s">
        <v>224</v>
      </c>
      <c r="C24" s="65"/>
      <c r="D24" s="67"/>
      <c r="E24" s="153"/>
      <c r="F24" s="153"/>
      <c r="G24" s="65"/>
      <c r="H24" s="67"/>
      <c r="I24" s="67"/>
      <c r="J24" s="67"/>
      <c r="K24" s="65"/>
      <c r="L24" s="65"/>
      <c r="M24" s="65"/>
      <c r="N24" s="65"/>
      <c r="P24" s="154" t="s">
        <v>175</v>
      </c>
    </row>
    <row r="25" spans="1:16" s="154" customFormat="1" x14ac:dyDescent="0.25">
      <c r="A25" s="65" t="str">
        <f t="shared" ca="1" si="0"/>
        <v/>
      </c>
      <c r="B25" s="65"/>
      <c r="C25" s="65"/>
      <c r="D25" s="67"/>
      <c r="E25" s="153"/>
      <c r="F25" s="153"/>
      <c r="G25" s="65"/>
      <c r="H25" s="67"/>
      <c r="I25" s="67"/>
      <c r="J25" s="67"/>
      <c r="K25" s="65"/>
      <c r="L25" s="65"/>
      <c r="M25" s="65"/>
      <c r="N25" s="65"/>
    </row>
    <row r="26" spans="1:16" s="154" customFormat="1" ht="15.75" x14ac:dyDescent="0.25">
      <c r="A26" s="65" t="str">
        <f t="shared" ca="1" si="0"/>
        <v/>
      </c>
      <c r="B26" s="152" t="s">
        <v>216</v>
      </c>
      <c r="C26" s="65"/>
      <c r="D26" s="67"/>
      <c r="E26" s="153"/>
      <c r="F26" s="153"/>
      <c r="G26" s="65"/>
      <c r="H26" s="67"/>
      <c r="I26" s="67"/>
      <c r="J26" s="67"/>
      <c r="K26" s="65"/>
      <c r="L26" s="65"/>
      <c r="M26" s="65"/>
      <c r="N26" s="65"/>
      <c r="P26" s="154" t="s">
        <v>175</v>
      </c>
    </row>
    <row r="27" spans="1:16" s="154" customFormat="1" x14ac:dyDescent="0.25">
      <c r="A27" s="65" t="str">
        <f t="shared" ca="1" si="0"/>
        <v/>
      </c>
      <c r="B27" s="65"/>
      <c r="C27" s="65"/>
      <c r="D27" s="67"/>
      <c r="E27" s="153"/>
      <c r="F27" s="153"/>
      <c r="G27" s="65"/>
      <c r="H27" s="67"/>
      <c r="I27" s="67"/>
      <c r="J27" s="67"/>
      <c r="K27" s="65"/>
      <c r="L27" s="65"/>
      <c r="M27" s="65"/>
      <c r="N27" s="65"/>
    </row>
    <row r="28" spans="1:16" s="154" customFormat="1" ht="15.75" x14ac:dyDescent="0.25">
      <c r="A28" s="65" t="str">
        <f t="shared" ca="1" si="0"/>
        <v/>
      </c>
      <c r="B28" s="152" t="s">
        <v>217</v>
      </c>
      <c r="C28" s="152"/>
      <c r="D28" s="155"/>
      <c r="E28" s="156"/>
      <c r="F28" s="156"/>
      <c r="G28" s="152"/>
      <c r="H28" s="155"/>
      <c r="I28" s="155"/>
      <c r="J28" s="155"/>
      <c r="K28" s="152"/>
      <c r="L28" s="152"/>
      <c r="M28" s="152"/>
      <c r="N28" s="152"/>
      <c r="P28" s="154" t="s">
        <v>175</v>
      </c>
    </row>
    <row r="29" spans="1:16" s="154" customFormat="1" ht="15.75" x14ac:dyDescent="0.25">
      <c r="A29" s="65" t="str">
        <f t="shared" ca="1" si="0"/>
        <v/>
      </c>
      <c r="B29" s="152"/>
      <c r="C29" s="152"/>
      <c r="D29" s="155"/>
      <c r="E29" s="156"/>
      <c r="F29" s="156"/>
      <c r="G29" s="152"/>
      <c r="H29" s="155"/>
      <c r="I29" s="155"/>
      <c r="J29" s="155"/>
      <c r="K29" s="152"/>
      <c r="L29" s="152"/>
      <c r="M29" s="152"/>
      <c r="N29" s="152"/>
    </row>
    <row r="30" spans="1:16" s="154" customFormat="1" ht="15.75" x14ac:dyDescent="0.25">
      <c r="A30" s="65" t="str">
        <f t="shared" ca="1" si="0"/>
        <v/>
      </c>
      <c r="B30" s="152" t="s">
        <v>218</v>
      </c>
      <c r="C30" s="65"/>
      <c r="D30" s="67"/>
      <c r="E30" s="153"/>
      <c r="F30" s="153"/>
      <c r="G30" s="65"/>
      <c r="H30" s="67"/>
      <c r="I30" s="67"/>
      <c r="J30" s="67"/>
      <c r="K30" s="65"/>
      <c r="L30" s="65"/>
      <c r="M30" s="65"/>
      <c r="N30" s="65"/>
      <c r="P30" s="154" t="s">
        <v>175</v>
      </c>
    </row>
    <row r="31" spans="1:16" s="154" customFormat="1" x14ac:dyDescent="0.25">
      <c r="A31" s="65" t="str">
        <f t="shared" ca="1" si="0"/>
        <v/>
      </c>
      <c r="B31" s="65"/>
      <c r="C31" s="65"/>
      <c r="D31" s="67"/>
      <c r="E31" s="153"/>
      <c r="F31" s="153"/>
      <c r="G31" s="65"/>
      <c r="H31" s="67"/>
      <c r="I31" s="67"/>
      <c r="J31" s="67"/>
      <c r="K31" s="65"/>
      <c r="L31" s="65"/>
      <c r="M31" s="65"/>
      <c r="N31" s="65"/>
    </row>
    <row r="32" spans="1:16" s="154" customFormat="1" ht="15.75" x14ac:dyDescent="0.25">
      <c r="A32" s="65" t="str">
        <f t="shared" ca="1" si="0"/>
        <v/>
      </c>
      <c r="B32" s="152" t="s">
        <v>219</v>
      </c>
      <c r="C32" s="65"/>
      <c r="D32" s="67"/>
      <c r="E32" s="153"/>
      <c r="F32" s="153"/>
      <c r="G32" s="65"/>
      <c r="H32" s="67"/>
      <c r="I32" s="67"/>
      <c r="J32" s="67"/>
      <c r="K32" s="65"/>
      <c r="L32" s="65"/>
      <c r="M32" s="65"/>
      <c r="N32" s="65"/>
      <c r="P32" s="154" t="s">
        <v>175</v>
      </c>
    </row>
    <row r="33" spans="1:16" s="154" customFormat="1" x14ac:dyDescent="0.25">
      <c r="A33" s="65" t="str">
        <f t="shared" ca="1" si="0"/>
        <v/>
      </c>
      <c r="B33" s="65"/>
      <c r="C33" s="65"/>
      <c r="D33" s="67"/>
      <c r="E33" s="153"/>
      <c r="F33" s="153"/>
      <c r="G33" s="65"/>
      <c r="H33" s="67"/>
      <c r="I33" s="67"/>
      <c r="J33" s="67"/>
      <c r="K33" s="65"/>
      <c r="L33" s="65"/>
      <c r="M33" s="65"/>
      <c r="N33" s="65"/>
    </row>
    <row r="34" spans="1:16" s="154" customFormat="1" ht="15.75" x14ac:dyDescent="0.25">
      <c r="A34" s="65" t="str">
        <f t="shared" ca="1" si="0"/>
        <v/>
      </c>
      <c r="B34" s="152" t="s">
        <v>220</v>
      </c>
      <c r="C34" s="65"/>
      <c r="D34" s="67"/>
      <c r="E34" s="153"/>
      <c r="F34" s="153"/>
      <c r="G34" s="65"/>
      <c r="H34" s="67"/>
      <c r="I34" s="67"/>
      <c r="J34" s="67"/>
      <c r="K34" s="65"/>
      <c r="L34" s="65"/>
      <c r="M34" s="65"/>
      <c r="N34" s="65"/>
      <c r="P34" s="154" t="s">
        <v>175</v>
      </c>
    </row>
    <row r="35" spans="1:16" s="154" customFormat="1" x14ac:dyDescent="0.25">
      <c r="A35" s="65" t="str">
        <f t="shared" ca="1" si="0"/>
        <v/>
      </c>
      <c r="B35" s="65"/>
      <c r="C35" s="65"/>
      <c r="D35" s="67"/>
      <c r="E35" s="153"/>
      <c r="F35" s="153"/>
      <c r="G35" s="65"/>
      <c r="H35" s="67"/>
      <c r="I35" s="67"/>
      <c r="J35" s="67"/>
      <c r="K35" s="65"/>
      <c r="L35" s="65"/>
      <c r="M35" s="65"/>
      <c r="N35" s="65"/>
    </row>
    <row r="36" spans="1:16" s="154" customFormat="1" ht="15.75" x14ac:dyDescent="0.25">
      <c r="A36" s="65" t="str">
        <f t="shared" ca="1" si="0"/>
        <v/>
      </c>
      <c r="B36" s="152"/>
      <c r="C36" s="152"/>
      <c r="D36" s="155"/>
      <c r="E36" s="156"/>
      <c r="F36" s="156"/>
      <c r="G36" s="152"/>
      <c r="H36" s="155"/>
      <c r="I36" s="155"/>
      <c r="J36" s="155"/>
      <c r="K36" s="152"/>
      <c r="L36" s="152"/>
      <c r="M36" s="152"/>
      <c r="N36" s="152"/>
    </row>
    <row r="37" spans="1:16" s="154" customFormat="1" x14ac:dyDescent="0.25">
      <c r="A37" s="65" t="str">
        <f t="shared" ca="1" si="0"/>
        <v/>
      </c>
      <c r="B37" s="65"/>
      <c r="C37" s="65"/>
      <c r="D37" s="67"/>
      <c r="E37" s="153"/>
      <c r="F37" s="153"/>
      <c r="G37" s="65"/>
      <c r="H37" s="67"/>
      <c r="I37" s="67"/>
      <c r="J37" s="67"/>
      <c r="K37" s="65"/>
      <c r="L37" s="65"/>
      <c r="M37" s="65"/>
      <c r="N37" s="65"/>
    </row>
    <row r="38" spans="1:16" s="154" customFormat="1" x14ac:dyDescent="0.25">
      <c r="A38" s="65" t="str">
        <f t="shared" ca="1" si="0"/>
        <v/>
      </c>
      <c r="B38" s="65"/>
      <c r="C38" s="65"/>
      <c r="D38" s="67"/>
      <c r="E38" s="153"/>
      <c r="F38" s="153"/>
      <c r="G38" s="65"/>
      <c r="H38" s="67"/>
      <c r="I38" s="67"/>
      <c r="J38" s="67"/>
      <c r="K38" s="65"/>
      <c r="L38" s="65"/>
      <c r="M38" s="65"/>
      <c r="N38" s="65"/>
    </row>
    <row r="39" spans="1:16" s="154" customFormat="1" x14ac:dyDescent="0.25">
      <c r="A39" s="65" t="str">
        <f t="shared" ca="1" si="0"/>
        <v/>
      </c>
      <c r="B39" s="65"/>
      <c r="C39" s="65"/>
      <c r="D39" s="67"/>
      <c r="E39" s="153"/>
      <c r="F39" s="153"/>
      <c r="G39" s="65"/>
      <c r="H39" s="67"/>
      <c r="I39" s="67"/>
      <c r="J39" s="67"/>
      <c r="K39" s="65"/>
      <c r="L39" s="65"/>
      <c r="M39" s="65"/>
      <c r="N39" s="65"/>
    </row>
    <row r="40" spans="1:16" s="154" customFormat="1" ht="15.75" x14ac:dyDescent="0.25">
      <c r="A40" s="65" t="str">
        <f t="shared" ca="1" si="0"/>
        <v/>
      </c>
      <c r="B40" s="152"/>
      <c r="C40" s="152"/>
      <c r="D40" s="155"/>
      <c r="E40" s="156"/>
      <c r="F40" s="156"/>
      <c r="G40" s="152"/>
      <c r="H40" s="155"/>
      <c r="I40" s="155"/>
      <c r="J40" s="155"/>
      <c r="K40" s="152"/>
      <c r="L40" s="152"/>
      <c r="M40" s="152"/>
      <c r="N40" s="152"/>
    </row>
    <row r="41" spans="1:16" s="154" customFormat="1" x14ac:dyDescent="0.25">
      <c r="A41" s="65" t="str">
        <f t="shared" ca="1" si="0"/>
        <v/>
      </c>
      <c r="B41" s="65"/>
      <c r="C41" s="65"/>
      <c r="D41" s="67"/>
      <c r="E41" s="153"/>
      <c r="F41" s="153"/>
      <c r="G41" s="65"/>
      <c r="H41" s="67"/>
      <c r="I41" s="67"/>
      <c r="J41" s="67"/>
      <c r="K41" s="65"/>
      <c r="L41" s="65"/>
      <c r="M41" s="65"/>
      <c r="N41" s="65"/>
    </row>
    <row r="42" spans="1:16" s="154" customFormat="1" x14ac:dyDescent="0.25">
      <c r="A42" s="65" t="str">
        <f t="shared" ca="1" si="0"/>
        <v/>
      </c>
      <c r="B42" s="65"/>
      <c r="C42" s="65"/>
      <c r="D42" s="67"/>
      <c r="E42" s="153"/>
      <c r="F42" s="153"/>
      <c r="G42" s="65"/>
      <c r="H42" s="67"/>
      <c r="I42" s="67"/>
      <c r="J42" s="67"/>
      <c r="K42" s="65"/>
      <c r="L42" s="65"/>
      <c r="M42" s="65"/>
      <c r="N42" s="65"/>
    </row>
    <row r="43" spans="1:16" s="154" customFormat="1" x14ac:dyDescent="0.25">
      <c r="A43" s="65" t="str">
        <f t="shared" ca="1" si="0"/>
        <v/>
      </c>
      <c r="B43" s="65"/>
      <c r="C43" s="65"/>
      <c r="D43" s="67"/>
      <c r="E43" s="153"/>
      <c r="F43" s="153"/>
      <c r="G43" s="65"/>
      <c r="H43" s="67"/>
      <c r="I43" s="67"/>
      <c r="J43" s="67"/>
      <c r="K43" s="65"/>
      <c r="L43" s="65"/>
      <c r="M43" s="65"/>
      <c r="N43" s="65"/>
    </row>
    <row r="44" spans="1:16" s="154" customFormat="1" ht="15.75" x14ac:dyDescent="0.25">
      <c r="A44" s="65" t="str">
        <f t="shared" ca="1" si="0"/>
        <v/>
      </c>
      <c r="B44" s="152"/>
      <c r="C44" s="152"/>
      <c r="D44" s="155"/>
      <c r="E44" s="156"/>
      <c r="F44" s="156"/>
      <c r="G44" s="152"/>
      <c r="H44" s="155"/>
      <c r="I44" s="155"/>
      <c r="J44" s="155"/>
      <c r="K44" s="152"/>
      <c r="L44" s="152"/>
      <c r="M44" s="152"/>
      <c r="N44" s="152"/>
    </row>
    <row r="45" spans="1:16" s="154" customFormat="1" x14ac:dyDescent="0.25">
      <c r="A45" s="65" t="str">
        <f t="shared" ca="1" si="0"/>
        <v/>
      </c>
      <c r="B45" s="65"/>
      <c r="C45" s="65"/>
      <c r="D45" s="67"/>
      <c r="E45" s="153"/>
      <c r="F45" s="153"/>
      <c r="G45" s="65"/>
      <c r="H45" s="67"/>
      <c r="I45" s="67"/>
      <c r="J45" s="67"/>
      <c r="K45" s="65"/>
      <c r="L45" s="65"/>
      <c r="M45" s="65"/>
      <c r="N45" s="65"/>
    </row>
    <row r="46" spans="1:16" s="154" customFormat="1" x14ac:dyDescent="0.25">
      <c r="A46" s="65" t="str">
        <f t="shared" ca="1" si="0"/>
        <v/>
      </c>
      <c r="B46" s="65"/>
      <c r="C46" s="65"/>
      <c r="D46" s="67"/>
      <c r="E46" s="153"/>
      <c r="F46" s="153"/>
      <c r="G46" s="65"/>
      <c r="H46" s="67"/>
      <c r="I46" s="67"/>
      <c r="J46" s="67"/>
      <c r="K46" s="65"/>
      <c r="L46" s="65"/>
      <c r="M46" s="65"/>
      <c r="N46" s="65"/>
    </row>
    <row r="47" spans="1:16" s="154" customFormat="1" x14ac:dyDescent="0.25">
      <c r="A47" s="65" t="str">
        <f t="shared" ca="1" si="0"/>
        <v/>
      </c>
      <c r="B47" s="65"/>
      <c r="C47" s="65"/>
      <c r="D47" s="67"/>
      <c r="E47" s="153"/>
      <c r="F47" s="153"/>
      <c r="G47" s="65"/>
      <c r="H47" s="67"/>
      <c r="I47" s="67"/>
      <c r="J47" s="67"/>
      <c r="K47" s="65"/>
      <c r="L47" s="65"/>
      <c r="M47" s="65"/>
      <c r="N47" s="65"/>
    </row>
    <row r="48" spans="1:16" s="154" customFormat="1" ht="15.75" x14ac:dyDescent="0.25">
      <c r="A48" s="65" t="str">
        <f t="shared" ca="1" si="0"/>
        <v/>
      </c>
      <c r="B48" s="152"/>
      <c r="C48" s="152"/>
      <c r="D48" s="155"/>
      <c r="E48" s="156"/>
      <c r="F48" s="156"/>
      <c r="G48" s="152"/>
      <c r="H48" s="155"/>
      <c r="I48" s="155"/>
      <c r="J48" s="155"/>
      <c r="K48" s="152"/>
      <c r="L48" s="152"/>
      <c r="M48" s="152"/>
      <c r="N48" s="152"/>
    </row>
    <row r="49" spans="1:14" s="154" customFormat="1" x14ac:dyDescent="0.25">
      <c r="A49" s="65" t="str">
        <f t="shared" ca="1" si="0"/>
        <v/>
      </c>
      <c r="B49" s="65"/>
      <c r="C49" s="65"/>
      <c r="D49" s="67"/>
      <c r="E49" s="153"/>
      <c r="F49" s="153"/>
      <c r="G49" s="65"/>
      <c r="H49" s="67"/>
      <c r="I49" s="67"/>
      <c r="J49" s="67"/>
      <c r="K49" s="65"/>
      <c r="L49" s="65"/>
      <c r="M49" s="65"/>
      <c r="N49" s="65"/>
    </row>
    <row r="50" spans="1:14" s="154" customFormat="1" x14ac:dyDescent="0.25">
      <c r="A50" s="65" t="str">
        <f t="shared" ca="1" si="0"/>
        <v/>
      </c>
      <c r="B50" s="65"/>
      <c r="C50" s="65"/>
      <c r="D50" s="67"/>
      <c r="E50" s="153"/>
      <c r="F50" s="153"/>
      <c r="G50" s="65"/>
      <c r="H50" s="67"/>
      <c r="I50" s="67"/>
      <c r="J50" s="67"/>
      <c r="K50" s="65"/>
      <c r="L50" s="65"/>
      <c r="M50" s="65"/>
      <c r="N50" s="65"/>
    </row>
    <row r="51" spans="1:14" s="154" customFormat="1" ht="15.75" x14ac:dyDescent="0.25">
      <c r="A51" s="65" t="str">
        <f t="shared" ca="1" si="0"/>
        <v/>
      </c>
      <c r="B51" s="152"/>
      <c r="C51" s="152"/>
      <c r="D51" s="155"/>
      <c r="E51" s="156"/>
      <c r="F51" s="156"/>
      <c r="G51" s="152"/>
      <c r="H51" s="155"/>
      <c r="I51" s="155"/>
      <c r="J51" s="155"/>
      <c r="K51" s="152"/>
      <c r="L51" s="152"/>
      <c r="M51" s="152"/>
      <c r="N51" s="152"/>
    </row>
    <row r="52" spans="1:14" s="154" customFormat="1" ht="15.75" x14ac:dyDescent="0.25">
      <c r="A52" s="65" t="str">
        <f t="shared" ca="1" si="0"/>
        <v/>
      </c>
      <c r="B52" s="152"/>
      <c r="C52" s="152"/>
      <c r="D52" s="155"/>
      <c r="E52" s="156"/>
      <c r="F52" s="156"/>
      <c r="G52" s="152"/>
      <c r="H52" s="155"/>
      <c r="I52" s="155"/>
      <c r="J52" s="155"/>
      <c r="K52" s="152"/>
      <c r="L52" s="152"/>
      <c r="M52" s="152"/>
      <c r="N52" s="152"/>
    </row>
    <row r="53" spans="1:14" s="154" customFormat="1" x14ac:dyDescent="0.25">
      <c r="A53" s="65" t="str">
        <f t="shared" ca="1" si="0"/>
        <v/>
      </c>
      <c r="B53" s="65"/>
      <c r="C53" s="65"/>
      <c r="D53" s="67"/>
      <c r="E53" s="153"/>
      <c r="F53" s="153"/>
      <c r="G53" s="65"/>
      <c r="H53" s="67"/>
      <c r="I53" s="67"/>
      <c r="J53" s="67"/>
      <c r="K53" s="65"/>
      <c r="L53" s="65"/>
      <c r="M53" s="65"/>
      <c r="N53" s="65"/>
    </row>
    <row r="54" spans="1:14" s="154" customFormat="1" x14ac:dyDescent="0.25">
      <c r="A54" s="65" t="str">
        <f t="shared" ca="1" si="0"/>
        <v/>
      </c>
      <c r="B54" s="65"/>
      <c r="C54" s="65"/>
      <c r="D54" s="67"/>
      <c r="E54" s="153"/>
      <c r="F54" s="153"/>
      <c r="G54" s="65"/>
      <c r="H54" s="67"/>
      <c r="I54" s="67"/>
      <c r="J54" s="67"/>
      <c r="K54" s="65"/>
      <c r="L54" s="65"/>
      <c r="M54" s="65"/>
      <c r="N54" s="65"/>
    </row>
    <row r="55" spans="1:14" s="154" customFormat="1" x14ac:dyDescent="0.25">
      <c r="A55" s="65" t="str">
        <f t="shared" ca="1" si="0"/>
        <v/>
      </c>
      <c r="B55" s="65"/>
      <c r="C55" s="65"/>
      <c r="D55" s="67"/>
      <c r="E55" s="153"/>
      <c r="F55" s="153"/>
      <c r="G55" s="65"/>
      <c r="H55" s="67"/>
      <c r="I55" s="67"/>
      <c r="J55" s="67"/>
      <c r="K55" s="65"/>
      <c r="L55" s="65"/>
      <c r="M55" s="65"/>
      <c r="N55" s="65"/>
    </row>
    <row r="56" spans="1:14" s="154" customFormat="1" x14ac:dyDescent="0.25">
      <c r="A56" s="65" t="str">
        <f t="shared" ca="1" si="0"/>
        <v/>
      </c>
      <c r="B56" s="65"/>
      <c r="C56" s="65"/>
      <c r="D56" s="67"/>
      <c r="E56" s="153"/>
      <c r="F56" s="153"/>
      <c r="G56" s="65"/>
      <c r="H56" s="67"/>
      <c r="I56" s="67"/>
      <c r="J56" s="67"/>
      <c r="K56" s="65"/>
      <c r="L56" s="65"/>
      <c r="M56" s="65"/>
      <c r="N56" s="65"/>
    </row>
    <row r="57" spans="1:14" s="154" customFormat="1" x14ac:dyDescent="0.25">
      <c r="A57" s="65" t="str">
        <f t="shared" ca="1" si="0"/>
        <v/>
      </c>
      <c r="B57" s="65"/>
      <c r="C57" s="65"/>
      <c r="D57" s="67"/>
      <c r="E57" s="153"/>
      <c r="F57" s="153"/>
      <c r="G57" s="65"/>
      <c r="H57" s="67"/>
      <c r="I57" s="67"/>
      <c r="J57" s="67"/>
      <c r="K57" s="65"/>
      <c r="L57" s="65"/>
      <c r="M57" s="65"/>
      <c r="N57" s="65"/>
    </row>
    <row r="58" spans="1:14" s="154" customFormat="1" x14ac:dyDescent="0.25">
      <c r="A58" s="65" t="str">
        <f t="shared" ca="1" si="0"/>
        <v/>
      </c>
      <c r="B58" s="65"/>
      <c r="C58" s="65"/>
      <c r="D58" s="67"/>
      <c r="E58" s="153"/>
      <c r="F58" s="153"/>
      <c r="G58" s="65"/>
      <c r="H58" s="67"/>
      <c r="I58" s="67"/>
      <c r="J58" s="67"/>
      <c r="K58" s="65"/>
      <c r="L58" s="65"/>
      <c r="M58" s="65"/>
      <c r="N58" s="65"/>
    </row>
    <row r="59" spans="1:14" s="154" customFormat="1" ht="15.75" x14ac:dyDescent="0.25">
      <c r="A59" s="65" t="str">
        <f t="shared" ca="1" si="0"/>
        <v/>
      </c>
      <c r="B59" s="152"/>
      <c r="C59" s="152"/>
      <c r="D59" s="155"/>
      <c r="E59" s="156"/>
      <c r="F59" s="156"/>
      <c r="G59" s="152"/>
      <c r="H59" s="155"/>
      <c r="I59" s="155"/>
      <c r="J59" s="155"/>
      <c r="K59" s="152"/>
      <c r="L59" s="152"/>
      <c r="M59" s="152"/>
      <c r="N59" s="152"/>
    </row>
    <row r="60" spans="1:14" s="154" customFormat="1" x14ac:dyDescent="0.25">
      <c r="A60" s="65" t="str">
        <f t="shared" ca="1" si="0"/>
        <v/>
      </c>
      <c r="B60" s="65"/>
      <c r="C60" s="65"/>
      <c r="D60" s="67"/>
      <c r="E60" s="153"/>
      <c r="F60" s="153"/>
      <c r="G60" s="65"/>
      <c r="H60" s="67"/>
      <c r="I60" s="67"/>
      <c r="J60" s="67"/>
      <c r="K60" s="65"/>
      <c r="L60" s="65"/>
      <c r="M60" s="65"/>
      <c r="N60" s="65"/>
    </row>
    <row r="61" spans="1:14" s="154" customFormat="1" x14ac:dyDescent="0.25">
      <c r="A61" s="65" t="str">
        <f t="shared" ca="1" si="0"/>
        <v/>
      </c>
      <c r="B61" s="65"/>
      <c r="C61" s="65"/>
      <c r="D61" s="67"/>
      <c r="E61" s="153"/>
      <c r="F61" s="153"/>
      <c r="G61" s="65"/>
      <c r="H61" s="67"/>
      <c r="I61" s="67"/>
      <c r="J61" s="67"/>
      <c r="K61" s="65"/>
      <c r="L61" s="65"/>
      <c r="M61" s="65"/>
      <c r="N61" s="65"/>
    </row>
    <row r="62" spans="1:14" s="154" customFormat="1" x14ac:dyDescent="0.25">
      <c r="A62" s="65" t="str">
        <f t="shared" ca="1" si="0"/>
        <v/>
      </c>
      <c r="B62" s="65"/>
      <c r="C62" s="65"/>
      <c r="D62" s="67"/>
      <c r="E62" s="153"/>
      <c r="F62" s="153"/>
      <c r="G62" s="65"/>
      <c r="H62" s="67"/>
      <c r="I62" s="67"/>
      <c r="J62" s="67"/>
      <c r="K62" s="65"/>
      <c r="L62" s="65"/>
      <c r="M62" s="65"/>
      <c r="N62" s="65"/>
    </row>
    <row r="63" spans="1:14" s="154" customFormat="1" x14ac:dyDescent="0.25">
      <c r="A63" s="65" t="str">
        <f t="shared" ca="1" si="0"/>
        <v/>
      </c>
      <c r="B63" s="65"/>
      <c r="C63" s="65"/>
      <c r="D63" s="67"/>
      <c r="E63" s="153"/>
      <c r="F63" s="153"/>
      <c r="G63" s="65"/>
      <c r="H63" s="67"/>
      <c r="I63" s="67"/>
      <c r="J63" s="67"/>
      <c r="K63" s="65"/>
      <c r="L63" s="65"/>
      <c r="M63" s="65"/>
      <c r="N63" s="65"/>
    </row>
    <row r="64" spans="1:14" s="154" customFormat="1" ht="15.75" x14ac:dyDescent="0.25">
      <c r="A64" s="65" t="str">
        <f t="shared" ca="1" si="0"/>
        <v/>
      </c>
      <c r="B64" s="152"/>
      <c r="C64" s="152"/>
      <c r="D64" s="155"/>
      <c r="E64" s="156"/>
      <c r="F64" s="156"/>
      <c r="G64" s="152"/>
      <c r="H64" s="155"/>
      <c r="I64" s="155"/>
      <c r="J64" s="155"/>
      <c r="K64" s="152"/>
      <c r="L64" s="152"/>
      <c r="M64" s="152"/>
      <c r="N64" s="152"/>
    </row>
    <row r="65" spans="1:14" s="154" customFormat="1" ht="15.75" x14ac:dyDescent="0.25">
      <c r="A65" s="65" t="str">
        <f t="shared" ca="1" si="0"/>
        <v/>
      </c>
      <c r="B65" s="152"/>
      <c r="C65" s="152"/>
      <c r="D65" s="155"/>
      <c r="E65" s="156"/>
      <c r="F65" s="156"/>
      <c r="G65" s="152"/>
      <c r="H65" s="155"/>
      <c r="I65" s="155"/>
      <c r="J65" s="155"/>
      <c r="K65" s="152"/>
      <c r="L65" s="152"/>
      <c r="M65" s="152"/>
      <c r="N65" s="152"/>
    </row>
    <row r="66" spans="1:14" s="154" customFormat="1" x14ac:dyDescent="0.25">
      <c r="A66" s="65" t="str">
        <f t="shared" ca="1" si="0"/>
        <v/>
      </c>
      <c r="B66" s="65"/>
      <c r="C66" s="65"/>
      <c r="D66" s="67"/>
      <c r="E66" s="153"/>
      <c r="F66" s="153"/>
      <c r="G66" s="65"/>
      <c r="H66" s="67"/>
      <c r="I66" s="67"/>
      <c r="J66" s="67"/>
      <c r="K66" s="65"/>
      <c r="L66" s="65"/>
      <c r="M66" s="65"/>
      <c r="N66" s="65"/>
    </row>
    <row r="67" spans="1:14" s="154" customFormat="1" x14ac:dyDescent="0.25">
      <c r="A67" s="65" t="str">
        <f t="shared" ca="1" si="0"/>
        <v/>
      </c>
      <c r="B67" s="65"/>
      <c r="C67" s="65"/>
      <c r="D67" s="67"/>
      <c r="E67" s="153"/>
      <c r="F67" s="153"/>
      <c r="G67" s="65"/>
      <c r="H67" s="67"/>
      <c r="I67" s="67"/>
      <c r="J67" s="67"/>
      <c r="K67" s="65"/>
      <c r="L67" s="65"/>
      <c r="M67" s="65"/>
      <c r="N67" s="65"/>
    </row>
    <row r="68" spans="1:14" s="154" customFormat="1" x14ac:dyDescent="0.25">
      <c r="A68" s="65" t="str">
        <f t="shared" ca="1" si="0"/>
        <v/>
      </c>
      <c r="B68" s="65"/>
      <c r="C68" s="65"/>
      <c r="D68" s="67"/>
      <c r="E68" s="153"/>
      <c r="F68" s="153"/>
      <c r="G68" s="65"/>
      <c r="H68" s="67"/>
      <c r="I68" s="67"/>
      <c r="J68" s="67"/>
      <c r="K68" s="65"/>
      <c r="L68" s="65"/>
      <c r="M68" s="65"/>
      <c r="N68" s="65"/>
    </row>
    <row r="69" spans="1:14" s="154" customFormat="1" x14ac:dyDescent="0.25">
      <c r="A69" s="65" t="str">
        <f t="shared" ca="1" si="0"/>
        <v/>
      </c>
      <c r="B69" s="65"/>
      <c r="C69" s="65"/>
      <c r="D69" s="67"/>
      <c r="E69" s="153"/>
      <c r="F69" s="153"/>
      <c r="G69" s="65"/>
      <c r="H69" s="67"/>
      <c r="I69" s="67"/>
      <c r="J69" s="67"/>
      <c r="K69" s="65"/>
      <c r="L69" s="65"/>
      <c r="M69" s="65"/>
      <c r="N69" s="65"/>
    </row>
    <row r="70" spans="1:14" s="154" customFormat="1" x14ac:dyDescent="0.25">
      <c r="A70" s="65" t="str">
        <f t="shared" ca="1" si="0"/>
        <v/>
      </c>
      <c r="B70" s="65"/>
      <c r="C70" s="65"/>
      <c r="D70" s="67"/>
      <c r="E70" s="153"/>
      <c r="F70" s="153"/>
      <c r="G70" s="65"/>
      <c r="H70" s="67"/>
      <c r="I70" s="67"/>
      <c r="J70" s="67"/>
      <c r="K70" s="65"/>
      <c r="L70" s="65"/>
      <c r="M70" s="65"/>
      <c r="N70" s="65"/>
    </row>
    <row r="71" spans="1:14" s="154" customFormat="1" x14ac:dyDescent="0.25">
      <c r="A71" s="65" t="str">
        <f t="shared" ref="A71:A95" ca="1" si="1">IF($O71="CP","CP",IF($O71="NR","NR",IF($O71="OA","OA",IF($E71="","",IF($E71-NOW()&lt;0,"OD",IF($E71-NOW()&lt;15,"15",IF($E71-NOW()&lt;30,"30"," ")))))))</f>
        <v/>
      </c>
      <c r="B71" s="65"/>
      <c r="C71" s="65"/>
      <c r="D71" s="67"/>
      <c r="E71" s="153"/>
      <c r="F71" s="153"/>
      <c r="G71" s="65"/>
      <c r="H71" s="67"/>
      <c r="I71" s="67"/>
      <c r="J71" s="67"/>
      <c r="K71" s="65"/>
      <c r="L71" s="65"/>
      <c r="M71" s="65"/>
      <c r="N71" s="65"/>
    </row>
    <row r="72" spans="1:14" s="154" customFormat="1" ht="15.75" x14ac:dyDescent="0.25">
      <c r="A72" s="65" t="str">
        <f t="shared" ca="1" si="1"/>
        <v/>
      </c>
      <c r="B72" s="152"/>
      <c r="C72" s="152"/>
      <c r="D72" s="155"/>
      <c r="E72" s="156"/>
      <c r="F72" s="156"/>
      <c r="G72" s="152"/>
      <c r="H72" s="155"/>
      <c r="I72" s="155"/>
      <c r="J72" s="155"/>
      <c r="K72" s="152"/>
      <c r="L72" s="152"/>
      <c r="M72" s="152"/>
      <c r="N72" s="152"/>
    </row>
    <row r="73" spans="1:14" s="154" customFormat="1" x14ac:dyDescent="0.25">
      <c r="A73" s="65" t="str">
        <f t="shared" ca="1" si="1"/>
        <v/>
      </c>
      <c r="B73" s="65"/>
      <c r="C73" s="65"/>
      <c r="D73" s="67"/>
      <c r="E73" s="153"/>
      <c r="F73" s="153"/>
      <c r="G73" s="65"/>
      <c r="H73" s="67"/>
      <c r="I73" s="67"/>
      <c r="J73" s="67"/>
      <c r="K73" s="65"/>
      <c r="L73" s="65"/>
      <c r="M73" s="65"/>
      <c r="N73" s="65"/>
    </row>
    <row r="74" spans="1:14" s="154" customFormat="1" x14ac:dyDescent="0.25">
      <c r="A74" s="65" t="str">
        <f t="shared" ca="1" si="1"/>
        <v/>
      </c>
      <c r="B74" s="65"/>
      <c r="C74" s="65"/>
      <c r="D74" s="67"/>
      <c r="E74" s="153"/>
      <c r="F74" s="153"/>
      <c r="G74" s="65"/>
      <c r="H74" s="67"/>
      <c r="I74" s="67"/>
      <c r="J74" s="67"/>
      <c r="K74" s="65"/>
      <c r="L74" s="65"/>
      <c r="M74" s="65"/>
      <c r="N74" s="65"/>
    </row>
    <row r="75" spans="1:14" s="154" customFormat="1" x14ac:dyDescent="0.25">
      <c r="A75" s="65" t="str">
        <f t="shared" ca="1" si="1"/>
        <v/>
      </c>
      <c r="B75" s="65"/>
      <c r="C75" s="65"/>
      <c r="D75" s="67"/>
      <c r="E75" s="153"/>
      <c r="F75" s="153"/>
      <c r="G75" s="65"/>
      <c r="H75" s="67"/>
      <c r="I75" s="67"/>
      <c r="J75" s="67"/>
      <c r="K75" s="65"/>
      <c r="L75" s="65"/>
      <c r="M75" s="65"/>
      <c r="N75" s="65"/>
    </row>
    <row r="76" spans="1:14" s="154" customFormat="1" x14ac:dyDescent="0.25">
      <c r="A76" s="65" t="str">
        <f t="shared" ca="1" si="1"/>
        <v/>
      </c>
      <c r="B76" s="65"/>
      <c r="C76" s="65"/>
      <c r="D76" s="67"/>
      <c r="E76" s="153"/>
      <c r="F76" s="153"/>
      <c r="G76" s="65"/>
      <c r="H76" s="67"/>
      <c r="I76" s="67"/>
      <c r="J76" s="67"/>
      <c r="K76" s="65"/>
      <c r="L76" s="65"/>
      <c r="M76" s="65"/>
      <c r="N76" s="65"/>
    </row>
    <row r="77" spans="1:14" s="154" customFormat="1" x14ac:dyDescent="0.25">
      <c r="A77" s="65" t="str">
        <f t="shared" ca="1" si="1"/>
        <v/>
      </c>
      <c r="B77" s="65"/>
      <c r="C77" s="65"/>
      <c r="D77" s="67"/>
      <c r="E77" s="153"/>
      <c r="F77" s="153"/>
      <c r="G77" s="65"/>
      <c r="H77" s="67"/>
      <c r="I77" s="67"/>
      <c r="J77" s="67"/>
      <c r="K77" s="65"/>
      <c r="L77" s="65"/>
      <c r="M77" s="65"/>
      <c r="N77" s="65"/>
    </row>
    <row r="78" spans="1:14" s="154" customFormat="1" x14ac:dyDescent="0.25">
      <c r="A78" s="65" t="str">
        <f t="shared" ca="1" si="1"/>
        <v/>
      </c>
      <c r="B78" s="65"/>
      <c r="C78" s="65"/>
      <c r="D78" s="67"/>
      <c r="E78" s="153"/>
      <c r="F78" s="153"/>
      <c r="G78" s="65"/>
      <c r="H78" s="67"/>
      <c r="I78" s="67"/>
      <c r="J78" s="67"/>
      <c r="K78" s="65"/>
      <c r="L78" s="65"/>
      <c r="M78" s="65"/>
      <c r="N78" s="65"/>
    </row>
    <row r="79" spans="1:14" s="154" customFormat="1" x14ac:dyDescent="0.25">
      <c r="A79" s="65" t="str">
        <f t="shared" ca="1" si="1"/>
        <v/>
      </c>
      <c r="B79" s="65"/>
      <c r="C79" s="65"/>
      <c r="D79" s="67"/>
      <c r="E79" s="153"/>
      <c r="F79" s="153"/>
      <c r="G79" s="65"/>
      <c r="H79" s="67"/>
      <c r="I79" s="67"/>
      <c r="J79" s="67"/>
      <c r="K79" s="65"/>
      <c r="L79" s="65"/>
      <c r="M79" s="65"/>
      <c r="N79" s="65"/>
    </row>
    <row r="80" spans="1:14" s="154" customFormat="1" ht="15.75" x14ac:dyDescent="0.25">
      <c r="A80" s="65" t="str">
        <f t="shared" ca="1" si="1"/>
        <v/>
      </c>
      <c r="B80" s="152"/>
      <c r="C80" s="152"/>
      <c r="D80" s="155"/>
      <c r="E80" s="156"/>
      <c r="F80" s="156"/>
      <c r="G80" s="152"/>
      <c r="H80" s="155"/>
      <c r="I80" s="155"/>
      <c r="J80" s="155"/>
      <c r="K80" s="152"/>
      <c r="L80" s="152"/>
      <c r="M80" s="152"/>
      <c r="N80" s="152"/>
    </row>
    <row r="81" spans="1:14" s="154" customFormat="1" x14ac:dyDescent="0.25">
      <c r="A81" s="65" t="str">
        <f t="shared" ca="1" si="1"/>
        <v/>
      </c>
      <c r="B81" s="65"/>
      <c r="C81" s="65"/>
      <c r="D81" s="67"/>
      <c r="E81" s="153"/>
      <c r="F81" s="153"/>
      <c r="G81" s="65"/>
      <c r="H81" s="67"/>
      <c r="I81" s="67"/>
      <c r="J81" s="67"/>
      <c r="K81" s="65"/>
      <c r="L81" s="65"/>
      <c r="M81" s="65"/>
      <c r="N81" s="65"/>
    </row>
    <row r="82" spans="1:14" s="154" customFormat="1" x14ac:dyDescent="0.25">
      <c r="A82" s="65" t="str">
        <f t="shared" ca="1" si="1"/>
        <v/>
      </c>
      <c r="B82" s="65"/>
      <c r="C82" s="65"/>
      <c r="D82" s="67"/>
      <c r="E82" s="153"/>
      <c r="F82" s="153"/>
      <c r="G82" s="65"/>
      <c r="H82" s="67"/>
      <c r="I82" s="67"/>
      <c r="J82" s="67"/>
      <c r="K82" s="65"/>
      <c r="L82" s="65"/>
      <c r="M82" s="65"/>
      <c r="N82" s="65"/>
    </row>
    <row r="83" spans="1:14" s="154" customFormat="1" ht="15.75" x14ac:dyDescent="0.25">
      <c r="A83" s="65" t="str">
        <f t="shared" ca="1" si="1"/>
        <v/>
      </c>
      <c r="B83" s="152"/>
      <c r="C83" s="152"/>
      <c r="D83" s="155"/>
      <c r="E83" s="156"/>
      <c r="F83" s="156"/>
      <c r="G83" s="152"/>
      <c r="H83" s="155"/>
      <c r="I83" s="155"/>
      <c r="J83" s="155"/>
      <c r="K83" s="152"/>
      <c r="L83" s="152"/>
      <c r="M83" s="152"/>
      <c r="N83" s="152"/>
    </row>
    <row r="84" spans="1:14" s="154" customFormat="1" x14ac:dyDescent="0.25">
      <c r="A84" s="65" t="str">
        <f t="shared" ca="1" si="1"/>
        <v/>
      </c>
      <c r="B84" s="65"/>
      <c r="C84" s="65"/>
      <c r="D84" s="67"/>
      <c r="E84" s="153"/>
      <c r="F84" s="153"/>
      <c r="G84" s="65"/>
      <c r="H84" s="67"/>
      <c r="I84" s="67"/>
      <c r="J84" s="67"/>
      <c r="K84" s="65"/>
      <c r="L84" s="65"/>
      <c r="M84" s="65"/>
      <c r="N84" s="65"/>
    </row>
    <row r="85" spans="1:14" s="154" customFormat="1" x14ac:dyDescent="0.25">
      <c r="A85" s="65" t="str">
        <f t="shared" ca="1" si="1"/>
        <v/>
      </c>
      <c r="B85" s="65"/>
      <c r="C85" s="65"/>
      <c r="D85" s="67"/>
      <c r="E85" s="153"/>
      <c r="F85" s="153"/>
      <c r="G85" s="65"/>
      <c r="H85" s="67"/>
      <c r="I85" s="67"/>
      <c r="J85" s="67"/>
      <c r="K85" s="65"/>
      <c r="L85" s="65"/>
      <c r="M85" s="65"/>
      <c r="N85" s="65"/>
    </row>
    <row r="86" spans="1:14" s="154" customFormat="1" x14ac:dyDescent="0.25">
      <c r="A86" s="65" t="str">
        <f t="shared" ca="1" si="1"/>
        <v/>
      </c>
      <c r="B86" s="65"/>
      <c r="C86" s="65"/>
      <c r="D86" s="67"/>
      <c r="E86" s="153"/>
      <c r="F86" s="153"/>
      <c r="G86" s="65"/>
      <c r="H86" s="67"/>
      <c r="I86" s="67"/>
      <c r="J86" s="67"/>
      <c r="K86" s="65"/>
      <c r="L86" s="65"/>
      <c r="M86" s="65"/>
      <c r="N86" s="65"/>
    </row>
    <row r="87" spans="1:14" s="154" customFormat="1" x14ac:dyDescent="0.25">
      <c r="A87" s="65" t="str">
        <f t="shared" ca="1" si="1"/>
        <v/>
      </c>
      <c r="B87" s="65"/>
      <c r="C87" s="65"/>
      <c r="D87" s="67"/>
      <c r="E87" s="153"/>
      <c r="F87" s="153"/>
      <c r="G87" s="65"/>
      <c r="H87" s="67"/>
      <c r="I87" s="67"/>
      <c r="J87" s="67"/>
      <c r="K87" s="65"/>
      <c r="L87" s="65"/>
      <c r="M87" s="65"/>
      <c r="N87" s="65"/>
    </row>
    <row r="88" spans="1:14" s="154" customFormat="1" x14ac:dyDescent="0.25">
      <c r="A88" s="65" t="str">
        <f t="shared" ca="1" si="1"/>
        <v/>
      </c>
      <c r="B88" s="65"/>
      <c r="C88" s="65"/>
      <c r="D88" s="67"/>
      <c r="E88" s="153"/>
      <c r="F88" s="153"/>
      <c r="G88" s="65"/>
      <c r="H88" s="67"/>
      <c r="I88" s="67"/>
      <c r="J88" s="67"/>
      <c r="K88" s="65"/>
      <c r="L88" s="65"/>
      <c r="M88" s="65"/>
      <c r="N88" s="65"/>
    </row>
    <row r="89" spans="1:14" s="154" customFormat="1" x14ac:dyDescent="0.25">
      <c r="A89" s="65" t="str">
        <f t="shared" ca="1" si="1"/>
        <v/>
      </c>
      <c r="B89" s="65"/>
      <c r="C89" s="65"/>
      <c r="D89" s="67"/>
      <c r="E89" s="153"/>
      <c r="F89" s="153"/>
      <c r="G89" s="65"/>
      <c r="H89" s="67"/>
      <c r="I89" s="67"/>
      <c r="J89" s="67"/>
      <c r="K89" s="65"/>
      <c r="L89" s="65"/>
      <c r="M89" s="65"/>
      <c r="N89" s="65"/>
    </row>
    <row r="90" spans="1:14" s="154" customFormat="1" x14ac:dyDescent="0.25">
      <c r="A90" s="65" t="str">
        <f t="shared" ca="1" si="1"/>
        <v/>
      </c>
      <c r="B90" s="65"/>
      <c r="C90" s="65"/>
      <c r="D90" s="67"/>
      <c r="E90" s="153"/>
      <c r="F90" s="153"/>
      <c r="G90" s="65"/>
      <c r="H90" s="67"/>
      <c r="I90" s="67"/>
      <c r="J90" s="67"/>
      <c r="K90" s="65"/>
      <c r="L90" s="65"/>
      <c r="M90" s="65"/>
      <c r="N90" s="65"/>
    </row>
    <row r="91" spans="1:14" s="154" customFormat="1" x14ac:dyDescent="0.25">
      <c r="A91" s="65" t="str">
        <f t="shared" ca="1" si="1"/>
        <v/>
      </c>
      <c r="B91" s="65"/>
      <c r="C91" s="65"/>
      <c r="D91" s="67"/>
      <c r="E91" s="153"/>
      <c r="F91" s="153"/>
      <c r="G91" s="65"/>
      <c r="H91" s="67"/>
      <c r="I91" s="67"/>
      <c r="J91" s="67"/>
      <c r="K91" s="65"/>
      <c r="L91" s="65"/>
      <c r="M91" s="65"/>
      <c r="N91" s="65"/>
    </row>
    <row r="92" spans="1:14" s="154" customFormat="1" ht="15.75" x14ac:dyDescent="0.25">
      <c r="A92" s="65" t="str">
        <f t="shared" ca="1" si="1"/>
        <v/>
      </c>
      <c r="B92" s="152"/>
      <c r="C92" s="152"/>
      <c r="D92" s="155"/>
      <c r="E92" s="156"/>
      <c r="F92" s="156"/>
      <c r="G92" s="152"/>
      <c r="H92" s="155"/>
      <c r="I92" s="155"/>
      <c r="J92" s="155"/>
      <c r="K92" s="152"/>
      <c r="L92" s="152"/>
      <c r="M92" s="152"/>
      <c r="N92" s="152"/>
    </row>
    <row r="93" spans="1:14" s="154" customFormat="1" x14ac:dyDescent="0.25">
      <c r="A93" s="65" t="str">
        <f t="shared" ca="1" si="1"/>
        <v/>
      </c>
      <c r="B93" s="65"/>
      <c r="C93" s="65"/>
      <c r="D93" s="67"/>
      <c r="E93" s="153"/>
      <c r="F93" s="153"/>
      <c r="G93" s="65"/>
      <c r="H93" s="67"/>
      <c r="I93" s="67"/>
      <c r="J93" s="67"/>
      <c r="K93" s="65"/>
      <c r="L93" s="65"/>
      <c r="M93" s="65"/>
      <c r="N93" s="65"/>
    </row>
    <row r="94" spans="1:14" s="154" customFormat="1" x14ac:dyDescent="0.25">
      <c r="A94" s="65" t="str">
        <f t="shared" ca="1" si="1"/>
        <v/>
      </c>
      <c r="B94" s="65"/>
      <c r="C94" s="65"/>
      <c r="D94" s="67"/>
      <c r="E94" s="153"/>
      <c r="F94" s="153"/>
      <c r="G94" s="65"/>
      <c r="H94" s="67"/>
      <c r="I94" s="67"/>
      <c r="J94" s="67"/>
      <c r="K94" s="65"/>
      <c r="L94" s="65"/>
      <c r="M94" s="65"/>
      <c r="N94" s="65"/>
    </row>
    <row r="95" spans="1:14" s="154" customFormat="1" x14ac:dyDescent="0.25">
      <c r="A95" s="65" t="str">
        <f t="shared" ca="1" si="1"/>
        <v/>
      </c>
      <c r="B95" s="65"/>
      <c r="C95" s="65"/>
      <c r="D95" s="67"/>
      <c r="E95" s="153"/>
      <c r="F95" s="153"/>
      <c r="G95" s="65"/>
      <c r="H95" s="67"/>
      <c r="I95" s="67"/>
      <c r="J95" s="67"/>
      <c r="K95" s="65"/>
      <c r="L95" s="65"/>
      <c r="M95" s="65"/>
      <c r="N95" s="65"/>
    </row>
    <row r="96" spans="1:14" ht="15.75" x14ac:dyDescent="0.25">
      <c r="A96" s="87"/>
      <c r="B96" s="91"/>
      <c r="C96" s="91"/>
      <c r="D96" s="148"/>
      <c r="E96" s="124"/>
      <c r="F96" s="139"/>
      <c r="G96" s="87"/>
      <c r="H96" s="148"/>
      <c r="I96" s="148"/>
      <c r="J96" s="148"/>
      <c r="K96" s="87"/>
      <c r="L96" s="87"/>
      <c r="M96" s="87"/>
      <c r="N96" s="87"/>
    </row>
    <row r="97" spans="1:14" ht="16.5" thickBot="1" x14ac:dyDescent="0.3">
      <c r="A97" s="87"/>
      <c r="B97" s="91"/>
      <c r="C97" s="91"/>
      <c r="D97" s="148"/>
      <c r="E97" s="125"/>
      <c r="F97" s="140"/>
      <c r="G97" s="87"/>
      <c r="H97" s="148"/>
      <c r="I97" s="148"/>
      <c r="J97" s="148"/>
      <c r="K97" s="87"/>
      <c r="L97" s="87"/>
      <c r="M97" s="87"/>
      <c r="N97" s="87"/>
    </row>
    <row r="98" spans="1:14" s="87" customFormat="1" x14ac:dyDescent="0.25">
      <c r="A98" s="161" t="s">
        <v>162</v>
      </c>
      <c r="B98" s="162"/>
      <c r="C98" s="116" t="s">
        <v>164</v>
      </c>
      <c r="D98" s="162" t="s">
        <v>165</v>
      </c>
      <c r="E98" s="163"/>
      <c r="F98" s="142"/>
      <c r="H98" s="148"/>
      <c r="I98" s="148"/>
      <c r="J98" s="148"/>
    </row>
    <row r="99" spans="1:14" s="87" customFormat="1" x14ac:dyDescent="0.25">
      <c r="A99" s="129" t="s">
        <v>176</v>
      </c>
      <c r="B99" s="2" t="s">
        <v>181</v>
      </c>
      <c r="C99" s="13">
        <f ca="1">COUNTIF($A$4:$A$95,$A99)+COUNTIF($A$4:$A$95,$A100)</f>
        <v>8</v>
      </c>
      <c r="D99" s="157">
        <f ca="1">$C99/$C$106</f>
        <v>1</v>
      </c>
      <c r="E99" s="158"/>
      <c r="F99" s="142"/>
      <c r="H99" s="148"/>
      <c r="I99" s="148"/>
      <c r="J99" s="148"/>
    </row>
    <row r="100" spans="1:14" s="87" customFormat="1" x14ac:dyDescent="0.25">
      <c r="A100" s="130" t="s">
        <v>177</v>
      </c>
      <c r="B100" s="2" t="s">
        <v>182</v>
      </c>
      <c r="C100" s="13">
        <f ca="1">COUNTIF($A$4:$A$95,$A100)</f>
        <v>0</v>
      </c>
      <c r="D100" s="157">
        <f t="shared" ref="D100:D105" ca="1" si="2">$C100/$C$106</f>
        <v>0</v>
      </c>
      <c r="E100" s="158"/>
      <c r="F100" s="142"/>
      <c r="H100" s="148"/>
      <c r="I100" s="148"/>
      <c r="J100" s="148"/>
    </row>
    <row r="101" spans="1:14" s="87" customFormat="1" x14ac:dyDescent="0.25">
      <c r="A101" s="131" t="s">
        <v>178</v>
      </c>
      <c r="B101" s="2" t="s">
        <v>183</v>
      </c>
      <c r="C101" s="13">
        <f ca="1">COUNTIF($A$4:$A$95,$A101)</f>
        <v>0</v>
      </c>
      <c r="D101" s="157">
        <f t="shared" ca="1" si="2"/>
        <v>0</v>
      </c>
      <c r="E101" s="158"/>
      <c r="F101" s="142"/>
      <c r="H101" s="148"/>
      <c r="I101" s="148"/>
      <c r="J101" s="148"/>
    </row>
    <row r="102" spans="1:14" s="87" customFormat="1" x14ac:dyDescent="0.25">
      <c r="A102" s="132">
        <v>30</v>
      </c>
      <c r="B102" s="2" t="s">
        <v>172</v>
      </c>
      <c r="C102" s="13">
        <f ca="1">COUNTIF($A$4:$A$95,$A102)</f>
        <v>0</v>
      </c>
      <c r="D102" s="157">
        <f t="shared" ca="1" si="2"/>
        <v>0</v>
      </c>
      <c r="E102" s="158"/>
      <c r="F102" s="142"/>
      <c r="G102" s="127"/>
      <c r="H102" s="148"/>
      <c r="I102" s="148"/>
      <c r="J102" s="148"/>
    </row>
    <row r="103" spans="1:14" s="87" customFormat="1" x14ac:dyDescent="0.25">
      <c r="A103" s="133">
        <v>15</v>
      </c>
      <c r="B103" s="1" t="s">
        <v>171</v>
      </c>
      <c r="C103" s="13">
        <f ca="1">COUNTIF($A$4:$A$95,$A103)</f>
        <v>0</v>
      </c>
      <c r="D103" s="157">
        <f t="shared" ca="1" si="2"/>
        <v>0</v>
      </c>
      <c r="E103" s="158"/>
      <c r="F103" s="142"/>
      <c r="G103" s="127"/>
      <c r="H103" s="148"/>
      <c r="I103" s="148"/>
      <c r="J103" s="148"/>
    </row>
    <row r="104" spans="1:14" s="87" customFormat="1" x14ac:dyDescent="0.25">
      <c r="A104" s="134" t="s">
        <v>179</v>
      </c>
      <c r="B104" s="1" t="s">
        <v>173</v>
      </c>
      <c r="C104" s="13">
        <f ca="1">COUNTIF($A$4:$A$95,$A104)</f>
        <v>0</v>
      </c>
      <c r="D104" s="157">
        <f t="shared" ca="1" si="2"/>
        <v>0</v>
      </c>
      <c r="E104" s="158"/>
      <c r="F104" s="142"/>
      <c r="G104" s="128"/>
      <c r="H104" s="148"/>
      <c r="I104" s="148"/>
      <c r="J104" s="148"/>
    </row>
    <row r="105" spans="1:14" s="87" customFormat="1" x14ac:dyDescent="0.25">
      <c r="A105" s="119"/>
      <c r="B105" s="1" t="s">
        <v>180</v>
      </c>
      <c r="C105" s="13">
        <f ca="1">C106-(SUM(C99,C101:C104))</f>
        <v>0</v>
      </c>
      <c r="D105" s="157">
        <f t="shared" ca="1" si="2"/>
        <v>0</v>
      </c>
      <c r="E105" s="158"/>
      <c r="F105" s="142"/>
      <c r="H105" s="148"/>
      <c r="I105" s="148"/>
      <c r="J105" s="148"/>
    </row>
    <row r="106" spans="1:14" s="87" customFormat="1" ht="19.5" thickBot="1" x14ac:dyDescent="0.35">
      <c r="A106" s="92"/>
      <c r="B106" s="93" t="s">
        <v>163</v>
      </c>
      <c r="C106" s="117">
        <f>COUNTA($C$4:$C$95)</f>
        <v>8</v>
      </c>
      <c r="D106" s="159"/>
      <c r="E106" s="160"/>
      <c r="F106" s="142"/>
      <c r="H106" s="148"/>
      <c r="I106" s="148"/>
      <c r="J106" s="148"/>
    </row>
    <row r="107" spans="1:14" ht="15.75" x14ac:dyDescent="0.25">
      <c r="F107" s="140"/>
    </row>
    <row r="108" spans="1:14" x14ac:dyDescent="0.25">
      <c r="F108" s="125"/>
    </row>
    <row r="109" spans="1:14" x14ac:dyDescent="0.25">
      <c r="F109" s="125"/>
    </row>
    <row r="110" spans="1:14" ht="15.75" x14ac:dyDescent="0.25">
      <c r="F110" s="140"/>
    </row>
    <row r="111" spans="1:14" x14ac:dyDescent="0.25">
      <c r="F111" s="125"/>
    </row>
    <row r="112" spans="1:14" x14ac:dyDescent="0.25">
      <c r="F112" s="125"/>
    </row>
    <row r="113" spans="6:6" ht="15.75" x14ac:dyDescent="0.25">
      <c r="F113" s="141"/>
    </row>
    <row r="114" spans="6:6" x14ac:dyDescent="0.25">
      <c r="F114" s="125"/>
    </row>
    <row r="115" spans="6:6" x14ac:dyDescent="0.25">
      <c r="F115" s="125"/>
    </row>
    <row r="116" spans="6:6" x14ac:dyDescent="0.25">
      <c r="F116" s="125"/>
    </row>
    <row r="117" spans="6:6" x14ac:dyDescent="0.25">
      <c r="F117" s="135"/>
    </row>
    <row r="118" spans="6:6" x14ac:dyDescent="0.25">
      <c r="F118" s="135"/>
    </row>
    <row r="119" spans="6:6" x14ac:dyDescent="0.25">
      <c r="F119" s="114"/>
    </row>
    <row r="120" spans="6:6" x14ac:dyDescent="0.25">
      <c r="F120" s="115"/>
    </row>
    <row r="121" spans="6:6" x14ac:dyDescent="0.25">
      <c r="F121" s="115"/>
    </row>
    <row r="122" spans="6:6" x14ac:dyDescent="0.25">
      <c r="F122" s="115"/>
    </row>
    <row r="123" spans="6:6" x14ac:dyDescent="0.25">
      <c r="F123" s="115"/>
    </row>
    <row r="124" spans="6:6" x14ac:dyDescent="0.25">
      <c r="F124" s="136"/>
    </row>
    <row r="125" spans="6:6" x14ac:dyDescent="0.25">
      <c r="F125" s="136"/>
    </row>
    <row r="126" spans="6:6" x14ac:dyDescent="0.25">
      <c r="F126" s="136"/>
    </row>
    <row r="127" spans="6:6" ht="18.75" x14ac:dyDescent="0.3">
      <c r="F127" s="137"/>
    </row>
  </sheetData>
  <mergeCells count="10">
    <mergeCell ref="D101:E101"/>
    <mergeCell ref="D103:E103"/>
    <mergeCell ref="D105:E105"/>
    <mergeCell ref="D106:E106"/>
    <mergeCell ref="A98:B98"/>
    <mergeCell ref="D98:E98"/>
    <mergeCell ref="D99:E99"/>
    <mergeCell ref="D100:E100"/>
    <mergeCell ref="D102:E102"/>
    <mergeCell ref="D104:E104"/>
  </mergeCells>
  <conditionalFormatting sqref="F2:F3">
    <cfRule type="expression" dxfId="60" priority="65">
      <formula>IF($P$1="SH",TRUE,FALSE)</formula>
    </cfRule>
  </conditionalFormatting>
  <conditionalFormatting sqref="F96:F116">
    <cfRule type="expression" dxfId="59" priority="59" stopIfTrue="1">
      <formula>IF($O96="CP",TRUE,FALSE)</formula>
    </cfRule>
    <cfRule type="expression" dxfId="58" priority="60" stopIfTrue="1">
      <formula>IF($O96="NR",TRUE,FALSE)</formula>
    </cfRule>
  </conditionalFormatting>
  <conditionalFormatting sqref="F96:F116 E5:F17 E19:F95">
    <cfRule type="expression" dxfId="57" priority="57" stopIfTrue="1">
      <formula>IF($P5="SH",TRUE,FALSE)</formula>
    </cfRule>
    <cfRule type="expression" dxfId="56" priority="58" stopIfTrue="1">
      <formula>IF($P5="SS",TRUE,FALSE)</formula>
    </cfRule>
  </conditionalFormatting>
  <conditionalFormatting sqref="F96:F116">
    <cfRule type="expression" dxfId="55" priority="61" stopIfTrue="1">
      <formula>IF($F96="",TRUE,FALSE)</formula>
    </cfRule>
    <cfRule type="expression" dxfId="54" priority="62" stopIfTrue="1">
      <formula>IF($F96-NOW()&lt;0,TRUE,FALSE)</formula>
    </cfRule>
    <cfRule type="expression" dxfId="53" priority="63">
      <formula>IF($F96-NOW()&lt;15,TRUE,FALSE)</formula>
    </cfRule>
    <cfRule type="expression" dxfId="52" priority="64">
      <formula>IF($F96-NOW()&lt;30,TRUE,FALSE)</formula>
    </cfRule>
  </conditionalFormatting>
  <conditionalFormatting sqref="E5:F17 E19:F95">
    <cfRule type="expression" dxfId="51" priority="41" stopIfTrue="1">
      <formula>IF($O5="CP",TRUE,FALSE)</formula>
    </cfRule>
    <cfRule type="expression" dxfId="50" priority="42" stopIfTrue="1">
      <formula>IF($O5="NR",TRUE,FALSE)</formula>
    </cfRule>
  </conditionalFormatting>
  <conditionalFormatting sqref="A4:N17 A19:N95">
    <cfRule type="expression" dxfId="49" priority="28" stopIfTrue="1">
      <formula>IF($P4="SH",TRUE,FALSE)</formula>
    </cfRule>
    <cfRule type="expression" dxfId="48" priority="39" stopIfTrue="1">
      <formula>IF($P4="SH",TRUE,FALSE)</formula>
    </cfRule>
  </conditionalFormatting>
  <conditionalFormatting sqref="E5:E17 E19:E95">
    <cfRule type="expression" dxfId="47" priority="48" stopIfTrue="1">
      <formula>IF($E5-NOW()&lt;0,TRUE,FALSE)</formula>
    </cfRule>
    <cfRule type="expression" dxfId="46" priority="51">
      <formula>IF($E5-NOW()&lt;15,TRUE,FALSE)</formula>
    </cfRule>
    <cfRule type="expression" dxfId="45" priority="54">
      <formula>IF($E5-NOW()&lt;30,TRUE,FALSE)</formula>
    </cfRule>
  </conditionalFormatting>
  <conditionalFormatting sqref="F5:F17 F19:F95">
    <cfRule type="expression" dxfId="44" priority="47" stopIfTrue="1">
      <formula>IF($F5="",TRUE,FALSE)</formula>
    </cfRule>
    <cfRule type="expression" dxfId="43" priority="49" stopIfTrue="1">
      <formula>IF($F5-NOW()&lt;0,TRUE,FALSE)</formula>
    </cfRule>
    <cfRule type="expression" dxfId="42" priority="52">
      <formula>IF($F5-NOW()&lt;15,TRUE,FALSE)</formula>
    </cfRule>
    <cfRule type="expression" dxfId="41" priority="55">
      <formula>IF($F5-NOW()&lt;30,TRUE,FALSE)</formula>
    </cfRule>
  </conditionalFormatting>
  <conditionalFormatting sqref="E5:E17 A3 E19:E95 A5:A17 A19:A95">
    <cfRule type="expression" dxfId="40" priority="46">
      <formula>IF($E3="",TRUE,FALSE)</formula>
    </cfRule>
  </conditionalFormatting>
  <conditionalFormatting sqref="A3 A5:A17 A19:A95">
    <cfRule type="expression" dxfId="39" priority="77" stopIfTrue="1">
      <formula>IF($O3="CP",TRUE,FALSE)</formula>
    </cfRule>
    <cfRule type="expression" dxfId="38" priority="78" stopIfTrue="1">
      <formula>IF($O3="NR",TRUE,FALSE)</formula>
    </cfRule>
    <cfRule type="expression" dxfId="37" priority="79" stopIfTrue="1">
      <formula>IF($O3="OA",TRUE,FALSE)</formula>
    </cfRule>
    <cfRule type="expression" dxfId="36" priority="80" stopIfTrue="1">
      <formula>IF($E3-NOW()&lt;0,TRUE,FALSE)</formula>
    </cfRule>
    <cfRule type="expression" dxfId="35" priority="81">
      <formula>IF($E3-NOW()&lt;15,TRUE,FALSE)</formula>
    </cfRule>
    <cfRule type="expression" dxfId="34" priority="82">
      <formula>IF($E3-NOW()&lt;30,TRUE,FALSE)</formula>
    </cfRule>
  </conditionalFormatting>
  <conditionalFormatting sqref="A4:A17 A19:A95">
    <cfRule type="expression" dxfId="33" priority="29">
      <formula>IF($E4="",TRUE,FALSE)</formula>
    </cfRule>
    <cfRule type="expression" dxfId="32" priority="33" stopIfTrue="1">
      <formula>IF($O4="CP",TRUE,FALSE)</formula>
    </cfRule>
    <cfRule type="expression" dxfId="31" priority="34" stopIfTrue="1">
      <formula>IF($O4="NR",TRUE,FALSE)</formula>
    </cfRule>
    <cfRule type="expression" dxfId="30" priority="35" stopIfTrue="1">
      <formula>IF($O4="OA",TRUE,FALSE)</formula>
    </cfRule>
    <cfRule type="expression" dxfId="29" priority="36" stopIfTrue="1">
      <formula>IF($E4-NOW()&lt;0,TRUE,FALSE)</formula>
    </cfRule>
    <cfRule type="expression" dxfId="28" priority="37">
      <formula>IF($E4-NOW()&lt;15,TRUE,FALSE)</formula>
    </cfRule>
    <cfRule type="expression" dxfId="27" priority="38">
      <formula>IF($E4-NOW()&lt;30,TRUE,FALSE)</formula>
    </cfRule>
  </conditionalFormatting>
  <conditionalFormatting sqref="E18:F18">
    <cfRule type="expression" dxfId="26" priority="20" stopIfTrue="1">
      <formula>IF($P18="SH",TRUE,FALSE)</formula>
    </cfRule>
    <cfRule type="expression" dxfId="25" priority="21" stopIfTrue="1">
      <formula>IF($P18="SS",TRUE,FALSE)</formula>
    </cfRule>
  </conditionalFormatting>
  <conditionalFormatting sqref="E18:F18">
    <cfRule type="expression" dxfId="24" priority="10" stopIfTrue="1">
      <formula>IF($O18="CP",TRUE,FALSE)</formula>
    </cfRule>
    <cfRule type="expression" dxfId="23" priority="11" stopIfTrue="1">
      <formula>IF($O18="NR",TRUE,FALSE)</formula>
    </cfRule>
  </conditionalFormatting>
  <conditionalFormatting sqref="A18:N18">
    <cfRule type="expression" dxfId="22" priority="1" stopIfTrue="1">
      <formula>IF($P18="SH",TRUE,FALSE)</formula>
    </cfRule>
    <cfRule type="expression" dxfId="21" priority="9" stopIfTrue="1">
      <formula>IF($P18="SH",TRUE,FALSE)</formula>
    </cfRule>
  </conditionalFormatting>
  <conditionalFormatting sqref="E18">
    <cfRule type="expression" dxfId="20" priority="14" stopIfTrue="1">
      <formula>IF($E18-NOW()&lt;0,TRUE,FALSE)</formula>
    </cfRule>
    <cfRule type="expression" dxfId="19" priority="16">
      <formula>IF($E18-NOW()&lt;15,TRUE,FALSE)</formula>
    </cfRule>
    <cfRule type="expression" dxfId="18" priority="18">
      <formula>IF($E18-NOW()&lt;30,TRUE,FALSE)</formula>
    </cfRule>
  </conditionalFormatting>
  <conditionalFormatting sqref="F18">
    <cfRule type="expression" dxfId="17" priority="13" stopIfTrue="1">
      <formula>IF($F18="",TRUE,FALSE)</formula>
    </cfRule>
    <cfRule type="expression" dxfId="16" priority="15" stopIfTrue="1">
      <formula>IF($F18-NOW()&lt;0,TRUE,FALSE)</formula>
    </cfRule>
    <cfRule type="expression" dxfId="15" priority="17">
      <formula>IF($F18-NOW()&lt;15,TRUE,FALSE)</formula>
    </cfRule>
    <cfRule type="expression" dxfId="14" priority="19">
      <formula>IF($F18-NOW()&lt;30,TRUE,FALSE)</formula>
    </cfRule>
  </conditionalFormatting>
  <conditionalFormatting sqref="E18 A18">
    <cfRule type="expression" dxfId="13" priority="12">
      <formula>IF($E18="",TRUE,FALSE)</formula>
    </cfRule>
  </conditionalFormatting>
  <conditionalFormatting sqref="A18">
    <cfRule type="expression" dxfId="12" priority="22" stopIfTrue="1">
      <formula>IF($O18="CP",TRUE,FALSE)</formula>
    </cfRule>
    <cfRule type="expression" dxfId="11" priority="23" stopIfTrue="1">
      <formula>IF($O18="NR",TRUE,FALSE)</formula>
    </cfRule>
    <cfRule type="expression" dxfId="10" priority="24" stopIfTrue="1">
      <formula>IF($O18="OA",TRUE,FALSE)</formula>
    </cfRule>
    <cfRule type="expression" dxfId="9" priority="25" stopIfTrue="1">
      <formula>IF($E18-NOW()&lt;0,TRUE,FALSE)</formula>
    </cfRule>
    <cfRule type="expression" dxfId="8" priority="26">
      <formula>IF($E18-NOW()&lt;15,TRUE,FALSE)</formula>
    </cfRule>
    <cfRule type="expression" dxfId="7" priority="27">
      <formula>IF($E18-NOW()&lt;30,TRUE,FALSE)</formula>
    </cfRule>
  </conditionalFormatting>
  <conditionalFormatting sqref="A18">
    <cfRule type="expression" dxfId="6" priority="2">
      <formula>IF($E18="",TRUE,FALSE)</formula>
    </cfRule>
    <cfRule type="expression" dxfId="5" priority="3" stopIfTrue="1">
      <formula>IF($O18="CP",TRUE,FALSE)</formula>
    </cfRule>
    <cfRule type="expression" dxfId="4" priority="4" stopIfTrue="1">
      <formula>IF($O18="NR",TRUE,FALSE)</formula>
    </cfRule>
    <cfRule type="expression" dxfId="3" priority="5" stopIfTrue="1">
      <formula>IF($O18="OA",TRUE,FALSE)</formula>
    </cfRule>
    <cfRule type="expression" dxfId="2" priority="6" stopIfTrue="1">
      <formula>IF($E18-NOW()&lt;0,TRUE,FALSE)</formula>
    </cfRule>
    <cfRule type="expression" dxfId="1" priority="7">
      <formula>IF($E18-NOW()&lt;15,TRUE,FALSE)</formula>
    </cfRule>
    <cfRule type="expression" dxfId="0" priority="8">
      <formula>IF($E18-NOW()&lt;30,TRUE,FALSE)</formula>
    </cfRule>
  </conditionalFormatting>
  <pageMargins left="0.25" right="0.25" top="0.75" bottom="0.75" header="0.3" footer="0.3"/>
  <pageSetup paperSize="17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2"/>
      <c r="C2" s="83"/>
      <c r="D2" s="83"/>
      <c r="E2" s="83"/>
      <c r="F2" s="85"/>
      <c r="G2" s="85"/>
      <c r="H2" s="85"/>
      <c r="I2" s="85"/>
      <c r="J2" s="85"/>
      <c r="K2" s="85"/>
      <c r="L2" s="86"/>
      <c r="M2" s="85"/>
      <c r="N2" s="83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98"/>
      <c r="K3" s="2"/>
      <c r="L3" s="2"/>
      <c r="M3" s="2"/>
      <c r="N3" s="2"/>
    </row>
    <row r="4" spans="1:14" x14ac:dyDescent="0.25">
      <c r="A4" s="2"/>
      <c r="B4" s="97"/>
      <c r="C4" s="2"/>
      <c r="D4" s="2"/>
      <c r="E4" s="2"/>
      <c r="F4" s="67"/>
      <c r="G4" s="67"/>
      <c r="H4" s="67"/>
      <c r="I4" s="3"/>
      <c r="J4" s="96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6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6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6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90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90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90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90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90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90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90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90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90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90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90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98"/>
      <c r="K28" s="89"/>
      <c r="L28" s="88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90"/>
      <c r="K29" s="89"/>
      <c r="L29" s="88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90"/>
      <c r="K30" s="89"/>
      <c r="L30" s="88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90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90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90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90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90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90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90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90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90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90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90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90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90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90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90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99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4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4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64"/>
      <c r="L55" s="165"/>
      <c r="M55" s="168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66"/>
      <c r="L56" s="167"/>
      <c r="M56" s="169"/>
      <c r="N56" s="1"/>
    </row>
  </sheetData>
  <autoFilter ref="A1:N1">
    <filterColumn colId="0">
      <colorFilter dxfId="61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7" customWidth="1"/>
    <col min="2" max="2" width="30.7109375" style="107" bestFit="1" customWidth="1"/>
    <col min="3" max="3" width="12.140625" style="113" bestFit="1" customWidth="1"/>
    <col min="4" max="4" width="9.85546875" style="113" bestFit="1" customWidth="1"/>
    <col min="5" max="5" width="12.140625" style="113" bestFit="1" customWidth="1"/>
    <col min="6" max="6" width="11.7109375" style="113" bestFit="1" customWidth="1"/>
    <col min="7" max="7" width="10.140625" style="113" bestFit="1" customWidth="1"/>
    <col min="8" max="8" width="12.5703125" style="113" bestFit="1" customWidth="1"/>
    <col min="9" max="9" width="79.140625" style="107" customWidth="1"/>
    <col min="10" max="16384" width="9.140625" style="107"/>
  </cols>
  <sheetData>
    <row r="1" spans="1:9" s="106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00" t="s">
        <v>20</v>
      </c>
    </row>
    <row r="2" spans="1:9" s="106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01"/>
    </row>
    <row r="3" spans="1:9" s="106" customFormat="1" ht="15.75" x14ac:dyDescent="0.25">
      <c r="A3" s="23"/>
      <c r="B3" s="23"/>
      <c r="C3" s="23"/>
      <c r="D3" s="23"/>
      <c r="E3" s="23"/>
      <c r="F3" s="25"/>
      <c r="G3" s="26"/>
      <c r="H3" s="26"/>
      <c r="I3" s="102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3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4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4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4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4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4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3"/>
    </row>
    <row r="11" spans="1:9" s="108" customFormat="1" x14ac:dyDescent="0.25">
      <c r="A11" s="77"/>
      <c r="B11" s="78"/>
      <c r="C11" s="79"/>
      <c r="D11" s="79"/>
      <c r="E11" s="79"/>
      <c r="F11" s="79"/>
      <c r="G11" s="80"/>
      <c r="H11" s="81"/>
      <c r="I11" s="105"/>
    </row>
    <row r="12" spans="1:9" s="108" customFormat="1" x14ac:dyDescent="0.25">
      <c r="A12" s="77"/>
      <c r="B12" s="78"/>
      <c r="C12" s="79"/>
      <c r="D12" s="79"/>
      <c r="E12" s="79"/>
      <c r="F12" s="79"/>
      <c r="G12" s="80"/>
      <c r="H12" s="81"/>
      <c r="I12" s="105"/>
    </row>
    <row r="13" spans="1:9" s="108" customFormat="1" x14ac:dyDescent="0.25">
      <c r="A13" s="77"/>
      <c r="B13" s="78"/>
      <c r="C13" s="79"/>
      <c r="D13" s="79"/>
      <c r="E13" s="79"/>
      <c r="F13" s="79"/>
      <c r="G13" s="80"/>
      <c r="H13" s="79"/>
      <c r="I13" s="105"/>
    </row>
    <row r="14" spans="1:9" s="108" customFormat="1" x14ac:dyDescent="0.25">
      <c r="A14" s="77"/>
      <c r="B14" s="78"/>
      <c r="C14" s="79"/>
      <c r="D14" s="79"/>
      <c r="E14" s="79"/>
      <c r="F14" s="79"/>
      <c r="G14" s="80"/>
      <c r="H14" s="79"/>
      <c r="I14" s="105"/>
    </row>
    <row r="15" spans="1:9" s="108" customFormat="1" x14ac:dyDescent="0.25">
      <c r="A15" s="77"/>
      <c r="B15" s="78"/>
      <c r="C15" s="79"/>
      <c r="D15" s="79"/>
      <c r="E15" s="79"/>
      <c r="F15" s="79"/>
      <c r="G15" s="80"/>
      <c r="H15" s="79"/>
      <c r="I15" s="105"/>
    </row>
    <row r="16" spans="1:9" s="108" customFormat="1" x14ac:dyDescent="0.25">
      <c r="A16" s="77"/>
      <c r="B16" s="78"/>
      <c r="C16" s="79"/>
      <c r="D16" s="79"/>
      <c r="E16" s="79"/>
      <c r="F16" s="79"/>
      <c r="G16" s="80"/>
      <c r="H16" s="79"/>
      <c r="I16" s="105"/>
    </row>
    <row r="17" spans="1:9" s="108" customFormat="1" x14ac:dyDescent="0.25">
      <c r="A17" s="77"/>
      <c r="B17" s="78"/>
      <c r="C17" s="79"/>
      <c r="D17" s="79"/>
      <c r="E17" s="79"/>
      <c r="F17" s="79"/>
      <c r="G17" s="80"/>
      <c r="H17" s="79"/>
      <c r="I17" s="105"/>
    </row>
    <row r="18" spans="1:9" s="108" customFormat="1" x14ac:dyDescent="0.25">
      <c r="A18" s="77"/>
      <c r="B18" s="78"/>
      <c r="C18" s="79"/>
      <c r="D18" s="79"/>
      <c r="E18" s="79"/>
      <c r="F18" s="79"/>
      <c r="G18" s="80"/>
      <c r="H18" s="79"/>
      <c r="I18" s="105"/>
    </row>
    <row r="19" spans="1:9" s="108" customFormat="1" x14ac:dyDescent="0.25">
      <c r="A19" s="77"/>
      <c r="B19" s="78"/>
      <c r="C19" s="79"/>
      <c r="D19" s="79"/>
      <c r="E19" s="79"/>
      <c r="F19" s="79"/>
      <c r="G19" s="80"/>
      <c r="H19" s="79"/>
      <c r="I19" s="105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4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4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3"/>
    </row>
    <row r="23" spans="1:9" s="109" customFormat="1" x14ac:dyDescent="0.25">
      <c r="A23" s="78"/>
      <c r="B23" s="78"/>
      <c r="C23" s="79"/>
      <c r="D23" s="79"/>
      <c r="E23" s="79"/>
      <c r="F23" s="79"/>
      <c r="G23" s="80"/>
      <c r="H23" s="79"/>
      <c r="I23" s="105"/>
    </row>
    <row r="24" spans="1:9" s="109" customFormat="1" x14ac:dyDescent="0.25">
      <c r="A24" s="78"/>
      <c r="B24" s="78"/>
      <c r="C24" s="79"/>
      <c r="D24" s="79"/>
      <c r="E24" s="79"/>
      <c r="F24" s="79"/>
      <c r="G24" s="80"/>
      <c r="H24" s="79"/>
      <c r="I24" s="105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4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4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3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4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4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4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4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4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3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4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4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4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4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4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3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4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4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4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4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3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4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4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4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4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4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4"/>
    </row>
    <row r="51" spans="1:9" x14ac:dyDescent="0.25">
      <c r="A51" s="110"/>
      <c r="B51" s="110"/>
      <c r="C51" s="111"/>
      <c r="D51" s="111"/>
      <c r="E51" s="111"/>
      <c r="F51" s="111"/>
      <c r="G51" s="111"/>
      <c r="H51" s="111"/>
      <c r="I51" s="1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70" t="s">
        <v>48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70" t="s">
        <v>49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70" t="s">
        <v>77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</row>
    <row r="66" spans="1:17" ht="15.75" x14ac:dyDescent="0.25">
      <c r="A66" s="5"/>
      <c r="B66" s="171" t="s">
        <v>44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70" t="s">
        <v>92</v>
      </c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</row>
    <row r="79" spans="1:17" ht="15.75" x14ac:dyDescent="0.25">
      <c r="A79" s="5"/>
      <c r="B79" s="171" t="s">
        <v>44</v>
      </c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71" t="s">
        <v>45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</row>
    <row r="90" spans="1:17" ht="15.75" x14ac:dyDescent="0.25">
      <c r="A90" s="5"/>
      <c r="B90" s="171" t="s">
        <v>46</v>
      </c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70" t="s">
        <v>97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</row>
    <row r="96" spans="1:17" ht="15.75" x14ac:dyDescent="0.25">
      <c r="A96" s="5"/>
      <c r="B96" s="171" t="s">
        <v>44</v>
      </c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72" t="s">
        <v>45</v>
      </c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71" t="s">
        <v>46</v>
      </c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70" t="s">
        <v>109</v>
      </c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70" t="s">
        <v>114</v>
      </c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70" t="s">
        <v>117</v>
      </c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2022-03-24T15:11:54Z</dcterms:modified>
  <cp:category/>
  <cp:contentStatus/>
</cp:coreProperties>
</file>