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cewen\Desktop\"/>
    </mc:Choice>
  </mc:AlternateContent>
  <bookViews>
    <workbookView xWindow="0" yWindow="0" windowWidth="4140" windowHeight="1155"/>
  </bookViews>
  <sheets>
    <sheet name="TRAVELERS" sheetId="10" r:id="rId1"/>
    <sheet name="INVENTORY TRAVELERS" sheetId="11" r:id="rId2"/>
    <sheet name="PROCEDURES" sheetId="7" r:id="rId3"/>
    <sheet name="TRAVELERSold" sheetId="3" state="hidden" r:id="rId4"/>
  </sheets>
  <definedNames>
    <definedName name="_xlnm._FilterDatabase" localSheetId="1" hidden="1">'INVENTORY TRAVELERS'!$A$1:$N$1</definedName>
    <definedName name="_xlnm.Print_Area" localSheetId="1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0" l="1"/>
  <c r="A31" i="10"/>
  <c r="A97" i="10" l="1"/>
  <c r="A85" i="10" l="1"/>
  <c r="A86" i="10"/>
  <c r="A87" i="10"/>
  <c r="A88" i="10"/>
  <c r="A89" i="10"/>
  <c r="A90" i="10"/>
  <c r="A91" i="10"/>
  <c r="A92" i="10"/>
  <c r="A93" i="10"/>
  <c r="A94" i="10"/>
  <c r="A95" i="10"/>
  <c r="A96" i="10" l="1"/>
  <c r="A98" i="10"/>
  <c r="A99" i="10"/>
  <c r="A26" i="10" l="1"/>
  <c r="A27" i="10"/>
  <c r="A5" i="10" l="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8" i="10"/>
  <c r="A29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4" i="10" l="1"/>
  <c r="C126" i="10" l="1"/>
  <c r="C131" i="10"/>
  <c r="C130" i="10"/>
  <c r="C129" i="10"/>
  <c r="C128" i="10"/>
  <c r="C127" i="10"/>
  <c r="C133" i="10" l="1"/>
  <c r="D127" i="10" l="1"/>
  <c r="D128" i="10"/>
  <c r="D129" i="10"/>
  <c r="D130" i="10"/>
  <c r="D131" i="10"/>
  <c r="C132" i="10"/>
  <c r="D132" i="10" s="1"/>
  <c r="D126" i="10"/>
</calcChain>
</file>

<file path=xl/sharedStrings.xml><?xml version="1.0" encoding="utf-8"?>
<sst xmlns="http://schemas.openxmlformats.org/spreadsheetml/2006/main" count="1114" uniqueCount="438">
  <si>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</si>
  <si>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</si>
  <si>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</si>
  <si>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</si>
  <si>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</si>
  <si>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</si>
  <si>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</si>
  <si>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</si>
  <si>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</si>
  <si>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</si>
  <si>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</si>
  <si>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</si>
  <si>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</si>
  <si>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</si>
  <si>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</si>
  <si>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</si>
  <si>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</si>
  <si>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</si>
  <si>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</si>
  <si>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</si>
  <si>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</si>
  <si>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</si>
  <si>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</si>
  <si>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</si>
  <si>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</si>
  <si>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</si>
  <si>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</si>
  <si>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</si>
  <si>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</si>
  <si>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</si>
  <si>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</si>
  <si>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</si>
  <si>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</si>
  <si>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</si>
  <si>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</si>
  <si>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</si>
  <si>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</si>
  <si>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</si>
  <si>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</si>
  <si>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</si>
  <si>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</si>
  <si>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</si>
  <si>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</si>
  <si>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</si>
  <si>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</si>
  <si>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</si>
  <si>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</si>
  <si>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</si>
  <si>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</si>
  <si>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</si>
  <si>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</si>
  <si>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</si>
  <si>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</si>
  <si>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</si>
  <si>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</si>
  <si>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</si>
  <si>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</si>
  <si>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</si>
  <si>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</si>
  <si>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</si>
  <si>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</si>
  <si>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</si>
  <si>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</si>
  <si>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</si>
  <si>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</si>
  <si>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</si>
  <si>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</si>
  <si>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</si>
  <si>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</si>
  <si>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</si>
  <si>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</si>
  <si>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</si>
  <si>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</si>
  <si>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</si>
  <si>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</si>
  <si>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</si>
  <si>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</si>
  <si>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</si>
  <si>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</si>
  <si>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</si>
  <si>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</si>
  <si>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</si>
  <si>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</si>
  <si>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</si>
  <si>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</si>
  <si>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</si>
  <si>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</si>
  <si>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</si>
  <si>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</si>
  <si>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</si>
  <si>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</si>
  <si>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</si>
  <si>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</si>
  <si>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</si>
  <si>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</si>
  <si>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</si>
  <si>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</si>
  <si>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</si>
  <si>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</si>
  <si>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</si>
  <si>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</si>
  <si>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</si>
  <si>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</si>
  <si>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</si>
  <si>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</si>
  <si>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</si>
  <si>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</si>
  <si>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</si>
  <si>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</si>
  <si>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</si>
  <si>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</si>
  <si>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</si>
  <si>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</si>
  <si>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</si>
  <si>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</si>
  <si>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</si>
  <si>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</si>
  <si>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</si>
  <si>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</si>
  <si>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</si>
  <si>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</si>
  <si>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</si>
  <si>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</si>
  <si>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</si>
  <si>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</si>
  <si>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</si>
  <si>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</si>
  <si>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</si>
  <si>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</si>
  <si>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</si>
  <si>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</si>
  <si>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</si>
  <si>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</si>
  <si>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</si>
  <si>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</si>
  <si>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</si>
  <si>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</si>
  <si>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</si>
  <si>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</si>
  <si>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</si>
  <si>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</si>
  <si>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</si>
  <si>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</si>
  <si>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</si>
  <si>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</si>
  <si>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</si>
  <si>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</si>
  <si>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</si>
  <si>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</si>
  <si>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</si>
  <si>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</si>
  <si>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</si>
  <si>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</si>
  <si>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</si>
  <si>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</si>
  <si>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</si>
  <si>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</si>
  <si>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</si>
  <si>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</si>
  <si>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</si>
  <si>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</si>
  <si>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</si>
  <si>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</si>
  <si>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</si>
  <si>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</si>
  <si>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</si>
  <si>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Inspection</t>
  </si>
  <si>
    <t>Chemistry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</si>
  <si>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</si>
  <si>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</si>
  <si>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</si>
  <si>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</si>
  <si>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</si>
  <si>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</si>
  <si>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</si>
  <si>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</si>
  <si>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</si>
  <si>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</si>
  <si>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</si>
  <si>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</si>
  <si>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</si>
  <si>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</si>
  <si>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</si>
  <si>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</si>
  <si>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</si>
  <si>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</si>
  <si>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</si>
  <si>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</si>
  <si>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</si>
  <si>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</si>
  <si>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</si>
  <si>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Cavity Visual &amp; CMM Inspection</t>
  </si>
  <si>
    <t>SNSPPU-INSP-CAV</t>
  </si>
  <si>
    <t>P. Dhakal</t>
  </si>
  <si>
    <t>K. Wilson/K. Macha</t>
  </si>
  <si>
    <t>G. DeKerlegand</t>
  </si>
  <si>
    <t>Cavity Incoming RF Inspection</t>
  </si>
  <si>
    <t>SNSPPU-TUNE-CAV-RFIN</t>
  </si>
  <si>
    <t>D. Forehand</t>
  </si>
  <si>
    <t>K. Davis</t>
  </si>
  <si>
    <t>Cavity Assembly to Test Stand</t>
  </si>
  <si>
    <t>SNSPPU-CLNRM-CAV-TSTD</t>
  </si>
  <si>
    <t>Cavity Baking at 120℃</t>
  </si>
  <si>
    <t>SNSPPU-FURN-CAV-BAKE</t>
  </si>
  <si>
    <t>Cavity Vertical RF Testing (R2)</t>
  </si>
  <si>
    <t>SNSPPU-VTRF-CAV</t>
  </si>
  <si>
    <t>R3</t>
  </si>
  <si>
    <t>C. Reece</t>
  </si>
  <si>
    <t>VTA RF Testing Procedure, Excel Spreafsheet for VTRF Measurements</t>
  </si>
  <si>
    <t>Helium Vessel</t>
  </si>
  <si>
    <t>Helium Vessel Shell Inspection</t>
  </si>
  <si>
    <t>SNSPPU-INSP-HES</t>
  </si>
  <si>
    <t>K. Macha</t>
  </si>
  <si>
    <t>Helium Vessel Probe End Inspection</t>
  </si>
  <si>
    <t>SNSPPU-INSP-HEHDP</t>
  </si>
  <si>
    <t>Helium Vessel FPC End Inspection</t>
  </si>
  <si>
    <t>SNSPPU-INSP-HEHDF</t>
  </si>
  <si>
    <t>Helium Vessel Shell Weld Inspection</t>
  </si>
  <si>
    <t>SNSPPU-CWI-HES</t>
  </si>
  <si>
    <t>J. Alston</t>
  </si>
  <si>
    <t>Helium Vessel Probe End Weld Inspection</t>
  </si>
  <si>
    <t>SNSPPU-CWI-HEHDP</t>
  </si>
  <si>
    <t>Helium Vessel FPC End Weld Inspection</t>
  </si>
  <si>
    <t>Helium Vessel Assembly</t>
  </si>
  <si>
    <t>K. Worland</t>
  </si>
  <si>
    <t>CP-SNSPPU-CAV-ASSY-HELV, Calculate Shell Length</t>
  </si>
  <si>
    <t>Helium Vessel w/ Liquid Level Probes, Helium Vessel w/o Liquid Levl Probes, Helium Vessel Assembly</t>
  </si>
  <si>
    <t>SNSPPU-CHEM-CAV-HPR</t>
  </si>
  <si>
    <t>A. Mitchell</t>
  </si>
  <si>
    <t>FPC</t>
  </si>
  <si>
    <t>FPC Visual Inspection</t>
  </si>
  <si>
    <t>SNSPPU-INSP-FPC</t>
  </si>
  <si>
    <t>M. Stirbet</t>
  </si>
  <si>
    <t>Visual</t>
  </si>
  <si>
    <t>FPC Cleaning</t>
  </si>
  <si>
    <t>Cold Mass</t>
  </si>
  <si>
    <t>Tuner Assembly Visual &amp; CMM Inspection</t>
  </si>
  <si>
    <t>N. Huque</t>
  </si>
  <si>
    <t>M. Wisemn</t>
  </si>
  <si>
    <t>A. DeKerlegand</t>
  </si>
  <si>
    <t>10411400-M8U-8200-A001, CMM-104211400-M8U-8200-A035, CMM-104211400-M8U-8200-A050, CMM-104211400-M8U-8200-A002, JL0093052, SNS-PPU Cavity Tuner Assembly Spares</t>
  </si>
  <si>
    <t>1/4/2021?</t>
  </si>
  <si>
    <t>L. King</t>
  </si>
  <si>
    <t>Equalizer Flex Hose Weld Inspection</t>
  </si>
  <si>
    <t>SNSPPU-CWI-EQFH</t>
  </si>
  <si>
    <t>M. Wiseman</t>
  </si>
  <si>
    <t>Cold Mass Assembly He Outlet Bellows and Con Bellows Inspection</t>
  </si>
  <si>
    <t>SNSPPU-INSP-HOBCB</t>
  </si>
  <si>
    <t>104211500-M8U-8200-A017,   104211500-M8U-8200-A026, SRF Serialization PR-P-007,   11141S0034 Stainless Steel Cleaning Procedure</t>
  </si>
  <si>
    <t>Helium Outlet Bellows and Con Bellows Weld Inspection</t>
  </si>
  <si>
    <t>SNSPPU-CWI-HOBCB</t>
  </si>
  <si>
    <t>RF Cable for FP Cryo Cycle/Coldshock Test</t>
  </si>
  <si>
    <t>8 Pin Cryogenic Feethru Electrical Check</t>
  </si>
  <si>
    <t>SNSPPU-ELEC-FT08P-CHK</t>
  </si>
  <si>
    <t>M. Morrone</t>
  </si>
  <si>
    <t>8 Pin Cryogenic Feedthru VTA Cold Shock</t>
  </si>
  <si>
    <t>SNSPPU-VTA-CSHK-FT08P</t>
  </si>
  <si>
    <t>T. Goodman</t>
  </si>
  <si>
    <t>8 Pin Cryogenic Feethru Leak Check</t>
  </si>
  <si>
    <t>SNSPPU-CMA-FT08P-LEAK</t>
  </si>
  <si>
    <t>C. Wilcox</t>
  </si>
  <si>
    <t>8 Pin Cryogenic Feedthru Inspection</t>
  </si>
  <si>
    <t>SNSPPU-INSP-FT08P</t>
  </si>
  <si>
    <t>J. Fischer</t>
  </si>
  <si>
    <t>Cryomodule Return End Can Receiving Weld Inspection</t>
  </si>
  <si>
    <t>SNSPPU-CWI-REC</t>
  </si>
  <si>
    <t>Return End Can Top Assy 104210700-M8U-8200-A001, 104210700-M8U-8200-1001-SOW</t>
  </si>
  <si>
    <t>SNSPPU-INSP-SEC</t>
  </si>
  <si>
    <t>Space Frame and Shielding</t>
  </si>
  <si>
    <t>Space Frame Inspection</t>
  </si>
  <si>
    <t>Feed Through Flange Weldment Inspection</t>
  </si>
  <si>
    <t>104210100-M8U-8200-A002 Feed Thru Flange Weldment</t>
  </si>
  <si>
    <t>Feed Through Flange Weldment Leak Check</t>
  </si>
  <si>
    <t>Thermal Station Inspection</t>
  </si>
  <si>
    <t>SNSPPU-INSP-THRMST</t>
  </si>
  <si>
    <t>104210200-M8U-8200-A044 Thermal Station Final Assembly, 10421200-M8U-8200-A045</t>
  </si>
  <si>
    <t>Thermal Station Leak Check</t>
  </si>
  <si>
    <t>Thermal Shield Inspection</t>
  </si>
  <si>
    <t>SNSPPU-INSP-THRM</t>
  </si>
  <si>
    <t>Thermal Shield Leak Check</t>
  </si>
  <si>
    <t>Outer Magnetic Shield Visual Inspecton</t>
  </si>
  <si>
    <t>SNSPPU-INSP-OMAG</t>
  </si>
  <si>
    <t>Inner Magnetic Shield Visual Inspecton</t>
  </si>
  <si>
    <t>SNSPPU-INSP-IMAG</t>
  </si>
  <si>
    <t>MLI Installation - Procedure</t>
  </si>
  <si>
    <t>Fischer</t>
  </si>
  <si>
    <t>CP-C75-CM-INST-MLI</t>
  </si>
  <si>
    <t>Vacuum Vessel</t>
  </si>
  <si>
    <t>Vacuum Vessel Inspection</t>
  </si>
  <si>
    <t>SNSPPU-CMA-VV-INSP</t>
  </si>
  <si>
    <t>Vacuum Vessel Leak Check</t>
  </si>
  <si>
    <t>SNSPPU-CMA-VV-LEAK</t>
  </si>
  <si>
    <t>Supply End Can Inspection</t>
  </si>
  <si>
    <t>Return End Can Inspection</t>
  </si>
  <si>
    <t>Tophat Inspection</t>
  </si>
  <si>
    <t>Tophat Leak Test</t>
  </si>
  <si>
    <t>Tophat Bellow Inspection</t>
  </si>
  <si>
    <t>Tophat Bellow Leak Test</t>
  </si>
  <si>
    <t>Parallel Plate Relief Valves Inspection</t>
  </si>
  <si>
    <t>104210800-M8U-8200-A025 PRESSURE RELIEF PLATE ASSY, 104210800-M8U-8200-A026 RELIEF PLATE FLANGE, 104100000-M8U-8200-A520 PRESSURE RELIEF PLATE</t>
  </si>
  <si>
    <t>Parallel Plate Relief Valves Leak Test</t>
  </si>
  <si>
    <t>104210800-M8U-8200-A025 PRESSURE RELIEF PLATE ASSY</t>
  </si>
  <si>
    <t>Cryomodule Supply End Can Receiving Weld Inspection</t>
  </si>
  <si>
    <t>SNSPPU-CWI-SEC</t>
  </si>
  <si>
    <t>Space Frame and Thermal Shield Assembly</t>
  </si>
  <si>
    <t>Final Cryomodule Assembly</t>
  </si>
  <si>
    <t>Cryomodule Shipping</t>
  </si>
  <si>
    <t>Beamline Bellows Visual Inspection</t>
  </si>
  <si>
    <t>SNSPPU-INSP-BLBP</t>
  </si>
  <si>
    <t>Supply Warm to Cold Bellows Visual Inspection</t>
  </si>
  <si>
    <t>SNSPPU-INSP-SUBP</t>
  </si>
  <si>
    <t>Return Warm to Cold Bellows Visual Inspection</t>
  </si>
  <si>
    <t>SNSPPU-INSP-RTBP</t>
  </si>
  <si>
    <t>SNSPPU-CWI-BLBP</t>
  </si>
  <si>
    <t>SNSPPU-CWI-SUBP</t>
  </si>
  <si>
    <t>SNSPPU-CWI-RTBP</t>
  </si>
  <si>
    <t>All Metal Gate Valve Leak Check</t>
  </si>
  <si>
    <t>SNSPPU-CMA-AMGV-LEAK</t>
  </si>
  <si>
    <t>Cavity String Assembly</t>
  </si>
  <si>
    <t>SNSPPU-CMA-SEC-INSP</t>
  </si>
  <si>
    <t>J.Fischer</t>
  </si>
  <si>
    <t>SNSPPU-CLNRM-CST-ASSY</t>
  </si>
  <si>
    <t>SNSPPU-CMA-CMASS-ASSY</t>
  </si>
  <si>
    <t>CP-SNSPPU-CLNRM-CST-ION</t>
  </si>
  <si>
    <t>Ionized Nitrogen Parts cleaning</t>
  </si>
  <si>
    <t>Components</t>
  </si>
  <si>
    <t>CP-SNSPPU-CLNRM-CPLR-INST</t>
  </si>
  <si>
    <t>SNSPPU Coupler installation onto the cavity Procedure</t>
  </si>
  <si>
    <t>SNSPPU-CLNRM-CST-LEAK</t>
  </si>
  <si>
    <t>SNSPPU Cavity String Leak Test</t>
  </si>
  <si>
    <t>edaly</t>
  </si>
  <si>
    <t>forehand,huque</t>
  </si>
  <si>
    <t>Areilly,edaly,huque</t>
  </si>
  <si>
    <t>SNSPPU-CMA-HELV-ASSY</t>
  </si>
  <si>
    <t>SNSPPU-INSP-PRPA</t>
  </si>
  <si>
    <t>SNSPPU-CMA-LEAK-PRPA</t>
  </si>
  <si>
    <t>SNSPPU-INSP-TPHT</t>
  </si>
  <si>
    <t>SNSPPU-CMA-LEAK-TPHT</t>
  </si>
  <si>
    <t>SNSPPU-INSP-TPHTB</t>
  </si>
  <si>
    <t>SNSPPU-CMA-LEAK-TPHTB</t>
  </si>
  <si>
    <t>SNSPPU-INSP-TUNC</t>
  </si>
  <si>
    <t>SNSPPU-CMA-INFF-LEAK</t>
  </si>
  <si>
    <t>SNSPPU-CMA-THRM-LEAK</t>
  </si>
  <si>
    <t>SNSPPU-CMA-THRMST-LEAK</t>
  </si>
  <si>
    <t>SNSPPU-CWI-HEHDF</t>
  </si>
  <si>
    <t>SNSPPU-INSP-INFF</t>
  </si>
  <si>
    <t>SNSPPU-INSP-SFR</t>
  </si>
  <si>
    <t>SNSPPU-INSP-REC</t>
  </si>
  <si>
    <t xml:space="preserve">SNSPPU-VTA-FPFCA-CHSK </t>
  </si>
  <si>
    <t>SNSPPU-ELEC-SM-CHK</t>
  </si>
  <si>
    <t>SNS PPU Tuner Stepper Motor Inspection Traveler</t>
  </si>
  <si>
    <t>king,powen,edaly</t>
  </si>
  <si>
    <t>huque</t>
  </si>
  <si>
    <t>king,powen,edaly,Huque,areilly</t>
  </si>
  <si>
    <t>A. Wildeson</t>
  </si>
  <si>
    <t>Supply End Can Receiving Inspection</t>
  </si>
  <si>
    <t>Return End Can Receiving Inspection</t>
  </si>
  <si>
    <t>8 Pin Cryogenic Feedthru Inventory</t>
  </si>
  <si>
    <t>R4</t>
  </si>
  <si>
    <t>SNSPPU-PR-CMA-TUNC-INST</t>
  </si>
  <si>
    <t>Cavity Tuner Installation Procedure</t>
  </si>
  <si>
    <t>Backtech Helium Vessel Lift Procedure</t>
  </si>
  <si>
    <t>CP-SNSPPU-CAV-ASSY-LFT</t>
  </si>
  <si>
    <t>SNSPPU-CMA-REC-INSP</t>
  </si>
  <si>
    <t>SNSPPU-INV-FT08P</t>
  </si>
  <si>
    <t>SNSPPU HB Cavity First Assembly</t>
  </si>
  <si>
    <t>SNSPPU HB Cavity Second Assembly</t>
  </si>
  <si>
    <t>C. Dreyfuss</t>
  </si>
  <si>
    <t>P. Dhkal</t>
  </si>
  <si>
    <t>forehand,dreyfuss</t>
  </si>
  <si>
    <t>kdavis,daly,dhakal</t>
  </si>
  <si>
    <t>forehand,kdavis,dreyfuss, dhakal</t>
  </si>
  <si>
    <t>SNSPPU-CLNRM-CAV-ASSY1</t>
  </si>
  <si>
    <t>SNSPPU-CLNRM-CAV-ASSY2</t>
  </si>
  <si>
    <t>R11</t>
  </si>
  <si>
    <t>Cavity HPR</t>
  </si>
  <si>
    <t>Cavity HPR Procedure</t>
  </si>
  <si>
    <t>Cavity Degreasing Procedure</t>
  </si>
  <si>
    <t>First Expected date</t>
  </si>
  <si>
    <t>SNSPPU-PR-CHEM-CAV-HPR</t>
  </si>
  <si>
    <t>SNSPPU-CHEM-CAV-USC</t>
  </si>
  <si>
    <t>SNSPPU Cavity Ultrasonic Clean</t>
  </si>
  <si>
    <t>T. Ganey</t>
  </si>
  <si>
    <t xml:space="preserve"> </t>
  </si>
  <si>
    <t>SNSPPU-CMA-SFTS-ASSY</t>
  </si>
  <si>
    <t>SNSPPU-PR-CHEM-CAV-DEGR</t>
  </si>
  <si>
    <t xml:space="preserve">  </t>
  </si>
  <si>
    <t>SNSPPU-CMA-CM-ASSY</t>
  </si>
  <si>
    <t>SNSPPU-CMA-CM-SHIP</t>
  </si>
  <si>
    <t>M. Drury</t>
  </si>
  <si>
    <t>SNSPPU-PR-CM-ALIGN</t>
  </si>
  <si>
    <t>Cryomodule Assembly Alignment Procedure</t>
  </si>
  <si>
    <t>J. Campbell</t>
  </si>
  <si>
    <t>SNSPPU-PR-CMA-LKDWN-WELD</t>
  </si>
  <si>
    <t>SNSPPU Lockdown Welding Procedure</t>
  </si>
  <si>
    <t>A. Auston</t>
  </si>
  <si>
    <t>SNSPPU-PR-CMA-RTBP-ASSY</t>
  </si>
  <si>
    <t xml:space="preserve">Return End Can Soft Shut Manifold Installation Procedure </t>
  </si>
  <si>
    <t xml:space="preserve">Supply End Can Soft Shut Manifold Installation Procedure </t>
  </si>
  <si>
    <t>SNSPPU-PR-CMA-SUBP-ASSY</t>
  </si>
  <si>
    <t>Cavity Degrease</t>
  </si>
  <si>
    <t>SNSPPU-CHEM-CAV-DEGR</t>
  </si>
  <si>
    <t>Ashleya,kdavis</t>
  </si>
  <si>
    <t>Huque,dhakal,adaly</t>
  </si>
  <si>
    <t>ashleya,huque,dhakal,edaly,kdavis</t>
  </si>
  <si>
    <t>SNSPPU-CHEM-FPC-DEGR</t>
  </si>
  <si>
    <t>SNS-PPU CM Cooldown Procedure</t>
  </si>
  <si>
    <t>SNSPPU-PR-CMTF-CM-COOL</t>
  </si>
  <si>
    <t>D. Savransky</t>
  </si>
  <si>
    <t>SNSPPU-PR-CMTF-CM-WARM</t>
  </si>
  <si>
    <t>SNS-PPU CM Warmup Procedure</t>
  </si>
  <si>
    <t>SNSPPU-CMTF-CM-ACTS</t>
  </si>
  <si>
    <t>SNSPPU Cryomodule Acceptance Testing</t>
  </si>
  <si>
    <t>Cryomodule Shipping Procedure</t>
  </si>
  <si>
    <t>SNSPPU-PR-CMA-CM-SHIP</t>
  </si>
  <si>
    <t>J. Harris</t>
  </si>
  <si>
    <t>Preparation, Installation, and Initiation of Slamsticks for SNS-PPU Cryomodule Shipments</t>
  </si>
  <si>
    <t>SNSPPU-PR-CMA-SSX-SHIP</t>
  </si>
  <si>
    <t>SNS PPU Rupture Disk Spool Inspection Traveler</t>
  </si>
  <si>
    <t>SNSPPU-INSP-RDSADP</t>
  </si>
  <si>
    <t>M. Oast</t>
  </si>
  <si>
    <t>weinmann,huque</t>
  </si>
  <si>
    <t>weinmann,huque,edaly</t>
  </si>
  <si>
    <t>SNSPPU Rupture Disc Spool Adapter</t>
  </si>
  <si>
    <t>SNSPPU-INV-RDSADP</t>
  </si>
  <si>
    <t>M. Weaks</t>
  </si>
  <si>
    <t>E. Mosby</t>
  </si>
  <si>
    <t>J. Martin</t>
  </si>
  <si>
    <t>M. Marchilik</t>
  </si>
  <si>
    <t>Jharris,areilly</t>
  </si>
  <si>
    <t>fischer,marchlik,cheng,jared,edaly</t>
  </si>
  <si>
    <t>fischer,cheng,marchlik,edaly,areilly</t>
  </si>
  <si>
    <t>SNSPPU-CHEM-CAV-BCP</t>
  </si>
  <si>
    <t>SNSPPU Buffered Chemical Polish Traveler</t>
  </si>
  <si>
    <t>R. Fiedler</t>
  </si>
  <si>
    <t>forehand,kdavis,ganey</t>
  </si>
  <si>
    <t>ashleya,huque,dhakal,edaly</t>
  </si>
  <si>
    <t>ashleya,huque,dhakal,edaly,kdavis,ganey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</si>
</sst>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6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2" xfId="0" applyBorder="1"/>
    <xf numFmtId="0" fontId="18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15" fontId="0" fillId="0" borderId="1" xfId="0" applyNumberFormat="1" applyFill="1" applyBorder="1" applyAlignment="1">
      <alignment horizontal="right"/>
    </xf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10" fillId="6" borderId="11" xfId="0" applyFont="1" applyFill="1" applyBorder="1"/>
    <xf numFmtId="0" fontId="10" fillId="0" borderId="11" xfId="0" applyFont="1" applyBorder="1"/>
    <xf numFmtId="0" fontId="0" fillId="6" borderId="11" xfId="0" applyFont="1" applyFill="1" applyBorder="1"/>
    <xf numFmtId="0" fontId="0" fillId="0" borderId="11" xfId="0" applyFont="1" applyBorder="1"/>
    <xf numFmtId="0" fontId="16" fillId="0" borderId="11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0" fillId="16" borderId="15" xfId="0" applyFont="1" applyFill="1" applyBorder="1"/>
    <xf numFmtId="165" fontId="3" fillId="15" borderId="1" xfId="0" applyNumberFormat="1" applyFont="1" applyFill="1" applyBorder="1" applyAlignment="1">
      <alignment horizontal="center" wrapText="1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2" fillId="8" borderId="15" xfId="0" applyFont="1" applyFill="1" applyBorder="1" applyAlignment="1">
      <alignment horizontal="left"/>
    </xf>
    <xf numFmtId="0" fontId="24" fillId="10" borderId="15" xfId="0" applyFont="1" applyFill="1" applyBorder="1" applyAlignment="1">
      <alignment horizontal="left"/>
    </xf>
    <xf numFmtId="0" fontId="25" fillId="14" borderId="15" xfId="0" applyFont="1" applyFill="1" applyBorder="1" applyAlignment="1">
      <alignment horizontal="left"/>
    </xf>
    <xf numFmtId="0" fontId="23" fillId="15" borderId="15" xfId="0" applyFont="1" applyFill="1" applyBorder="1" applyAlignment="1">
      <alignment horizontal="left"/>
    </xf>
    <xf numFmtId="0" fontId="26" fillId="12" borderId="15" xfId="0" applyFont="1" applyFill="1" applyBorder="1" applyAlignment="1">
      <alignment horizontal="left"/>
    </xf>
    <xf numFmtId="0" fontId="21" fillId="17" borderId="1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10" fontId="3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6" fillId="0" borderId="0" xfId="0" applyNumberFormat="1" applyFont="1" applyFill="1" applyBorder="1"/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3" borderId="1" xfId="0" applyFont="1" applyFill="1" applyBorder="1"/>
    <xf numFmtId="165" fontId="2" fillId="3" borderId="1" xfId="0" applyNumberFormat="1" applyFont="1" applyFill="1" applyBorder="1"/>
    <xf numFmtId="0" fontId="6" fillId="3" borderId="1" xfId="0" applyFont="1" applyFill="1" applyBorder="1"/>
    <xf numFmtId="165" fontId="6" fillId="3" borderId="1" xfId="0" applyNumberFormat="1" applyFont="1" applyFill="1" applyBorder="1"/>
    <xf numFmtId="0" fontId="5" fillId="4" borderId="1" xfId="0" applyFont="1" applyFill="1" applyBorder="1"/>
    <xf numFmtId="165" fontId="5" fillId="4" borderId="1" xfId="0" applyNumberFormat="1" applyFont="1" applyFill="1" applyBorder="1"/>
    <xf numFmtId="10" fontId="3" fillId="0" borderId="1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8" fillId="13" borderId="7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10" fontId="19" fillId="13" borderId="3" xfId="0" applyNumberFormat="1" applyFont="1" applyFill="1" applyBorder="1" applyAlignment="1">
      <alignment horizontal="center" vertical="center"/>
    </xf>
    <xf numFmtId="10" fontId="19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27"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137"/>
  <sheetViews>
    <sheetView tabSelected="1" zoomScaleNormal="100" workbookViewId="0">
      <pane ySplit="1" topLeftCell="A92" activePane="bottomLeft" state="frozen"/>
      <selection activeCell="C1" sqref="C1"/>
      <selection pane="bottomLeft" activeCell="B105" sqref="B105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bestFit="1" customWidth="1"/>
    <col min="5" max="5" width="16.140625" style="124" customWidth="1"/>
    <col min="6" max="6" width="16.140625" style="138" customWidth="1"/>
    <col min="7" max="7" width="12.42578125" customWidth="1"/>
    <col min="8" max="8" width="17.570312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customWidth="1"/>
    <col min="13" max="13" width="13.85546875" bestFit="1" customWidth="1"/>
    <col min="14" max="14" width="11.28515625" customWidth="1"/>
    <col min="15" max="16" width="28.7109375" customWidth="1"/>
    <col min="17" max="17" width="19.28515625" customWidth="1"/>
    <col min="18" max="18" width="23.140625" customWidth="1"/>
    <col min="20" max="20" width="9.7109375" bestFit="1" customWidth="1"/>
  </cols>
  <sheetData>
    <row r="1" spans="1:20" ht="45" x14ac:dyDescent="0.25">
      <c r="A1" s="9"/>
      <c r="B1" s="13" t="s">
        <v>30</v>
      </c>
      <c r="C1" s="8" t="s">
        <v>171</v>
      </c>
      <c r="D1" s="13" t="s">
        <v>35</v>
      </c>
      <c r="E1" s="120" t="s">
        <v>175</v>
      </c>
      <c r="F1" s="120" t="s">
        <v>378</v>
      </c>
      <c r="G1" s="13" t="s">
        <v>15</v>
      </c>
      <c r="H1" s="13" t="s">
        <v>16</v>
      </c>
      <c r="I1" s="13" t="s">
        <v>16</v>
      </c>
      <c r="J1" s="8" t="s">
        <v>36</v>
      </c>
      <c r="K1" s="13" t="s">
        <v>37</v>
      </c>
      <c r="L1" s="118" t="s">
        <v>168</v>
      </c>
      <c r="M1" s="118" t="s">
        <v>169</v>
      </c>
      <c r="N1" s="118" t="s">
        <v>170</v>
      </c>
      <c r="O1" s="8" t="s">
        <v>173</v>
      </c>
      <c r="P1" s="118" t="s">
        <v>172</v>
      </c>
      <c r="Q1" s="8" t="s">
        <v>174</v>
      </c>
      <c r="R1" s="13" t="s">
        <v>42</v>
      </c>
      <c r="S1" t="s">
        <v>176</v>
      </c>
      <c r="T1" t="s">
        <v>180</v>
      </c>
    </row>
    <row r="2" spans="1:20" s="90" customFormat="1" ht="15.75" x14ac:dyDescent="0.25">
      <c r="A2" s="2"/>
      <c r="B2" s="141" t="s">
        <v>44</v>
      </c>
      <c r="C2" s="139"/>
      <c r="D2" s="139"/>
      <c r="E2" s="140"/>
      <c r="F2" s="140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T2" s="90" t="s">
        <v>182</v>
      </c>
    </row>
    <row r="3" spans="1:20" s="90" customFormat="1" ht="15.75" x14ac:dyDescent="0.25">
      <c r="A3" s="143"/>
      <c r="B3" s="143" t="s">
        <v>44</v>
      </c>
      <c r="C3" s="143"/>
      <c r="D3" s="143"/>
      <c r="E3" s="144"/>
      <c r="F3" s="144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T3" s="90" t="s">
        <v>181</v>
      </c>
    </row>
    <row r="4" spans="1:20" s="90" customFormat="1" x14ac:dyDescent="0.25">
      <c r="A4" s="2" t="str">
        <f ca="1">IF($S4="CP","CP",IF($S4="NR","NR",IF($S4="OA","OA",IF($E4="","",IF($E4-NOW()&lt;0,"OD",IF($E4-NOW()&lt;15,"15",IF($E4-NOW()&lt;30,"30"," ")))))))</f>
        <v>CP</v>
      </c>
      <c r="B4" s="2" t="s">
        <v>191</v>
      </c>
      <c r="C4" s="2" t="s">
        <v>192</v>
      </c>
      <c r="D4" s="2" t="s">
        <v>120</v>
      </c>
      <c r="E4" s="121">
        <v>43952</v>
      </c>
      <c r="F4" s="121"/>
      <c r="G4" s="94" t="s">
        <v>193</v>
      </c>
      <c r="H4" s="94" t="s">
        <v>194</v>
      </c>
      <c r="I4" s="94" t="s">
        <v>195</v>
      </c>
      <c r="J4" s="94" t="s">
        <v>152</v>
      </c>
      <c r="K4" s="94" t="s">
        <v>193</v>
      </c>
      <c r="L4" s="94"/>
      <c r="M4" s="94"/>
      <c r="N4" s="94"/>
      <c r="O4" s="2"/>
      <c r="P4" s="2"/>
      <c r="Q4" s="2"/>
      <c r="R4" s="2"/>
      <c r="S4" s="90" t="s">
        <v>183</v>
      </c>
    </row>
    <row r="5" spans="1:20" s="90" customFormat="1" x14ac:dyDescent="0.25">
      <c r="A5" s="2" t="str">
        <f t="shared" ref="A5:A69" ca="1" si="0">IF($S5="CP","CP",IF($S5="NR","NR",IF($S5="OA","OA",IF($E5="","",IF($E5-NOW()&lt;0,"OD",IF($E5-NOW()&lt;15,"15",IF($E5-NOW()&lt;30,"30"," ")))))))</f>
        <v>CP</v>
      </c>
      <c r="B5" s="2" t="s">
        <v>196</v>
      </c>
      <c r="C5" s="2" t="s">
        <v>197</v>
      </c>
      <c r="D5" s="2"/>
      <c r="E5" s="121">
        <v>43952</v>
      </c>
      <c r="F5" s="121"/>
      <c r="G5" s="94" t="s">
        <v>193</v>
      </c>
      <c r="H5" s="94" t="s">
        <v>198</v>
      </c>
      <c r="I5" s="94" t="s">
        <v>199</v>
      </c>
      <c r="J5" s="94" t="s">
        <v>152</v>
      </c>
      <c r="K5" s="94" t="s">
        <v>193</v>
      </c>
      <c r="L5" s="94"/>
      <c r="M5" s="94"/>
      <c r="N5" s="94"/>
      <c r="O5" s="2"/>
      <c r="P5" s="2"/>
      <c r="Q5" s="2"/>
      <c r="R5" s="2"/>
      <c r="S5" s="90" t="s">
        <v>183</v>
      </c>
    </row>
    <row r="6" spans="1:20" s="90" customFormat="1" x14ac:dyDescent="0.25">
      <c r="A6" s="2" t="str">
        <f t="shared" ca="1" si="0"/>
        <v>CP</v>
      </c>
      <c r="B6" s="2" t="s">
        <v>200</v>
      </c>
      <c r="C6" s="2" t="s">
        <v>201</v>
      </c>
      <c r="D6" s="2"/>
      <c r="E6" s="121">
        <v>43952</v>
      </c>
      <c r="F6" s="121"/>
      <c r="G6" s="94" t="s">
        <v>193</v>
      </c>
      <c r="H6" s="94" t="s">
        <v>198</v>
      </c>
      <c r="I6" s="94" t="s">
        <v>199</v>
      </c>
      <c r="J6" s="94" t="s">
        <v>152</v>
      </c>
      <c r="K6" s="94" t="s">
        <v>193</v>
      </c>
      <c r="L6" s="94"/>
      <c r="M6" s="94"/>
      <c r="N6" s="94"/>
      <c r="O6" s="2"/>
      <c r="P6" s="2"/>
      <c r="Q6" s="2"/>
      <c r="R6" s="2"/>
      <c r="S6" s="90" t="s">
        <v>183</v>
      </c>
    </row>
    <row r="7" spans="1:20" s="90" customFormat="1" x14ac:dyDescent="0.25">
      <c r="A7" s="2" t="str">
        <f t="shared" ca="1" si="0"/>
        <v>CP</v>
      </c>
      <c r="B7" s="2" t="s">
        <v>202</v>
      </c>
      <c r="C7" s="2" t="s">
        <v>203</v>
      </c>
      <c r="D7" s="2"/>
      <c r="E7" s="121">
        <v>43952</v>
      </c>
      <c r="F7" s="121"/>
      <c r="G7" s="94" t="s">
        <v>193</v>
      </c>
      <c r="H7" s="94" t="s">
        <v>198</v>
      </c>
      <c r="I7" s="94" t="s">
        <v>199</v>
      </c>
      <c r="J7" s="94" t="s">
        <v>152</v>
      </c>
      <c r="K7" s="94" t="s">
        <v>193</v>
      </c>
      <c r="L7" s="94"/>
      <c r="M7" s="94"/>
      <c r="N7" s="94"/>
      <c r="O7" s="2"/>
      <c r="P7" s="2"/>
      <c r="Q7" s="2"/>
      <c r="R7" s="2"/>
      <c r="S7" s="90" t="s">
        <v>183</v>
      </c>
    </row>
    <row r="8" spans="1:20" s="90" customFormat="1" x14ac:dyDescent="0.25">
      <c r="A8" s="2" t="str">
        <f t="shared" ca="1" si="0"/>
        <v>CP</v>
      </c>
      <c r="B8" s="2" t="s">
        <v>204</v>
      </c>
      <c r="C8" s="2" t="s">
        <v>205</v>
      </c>
      <c r="D8" s="2" t="s">
        <v>206</v>
      </c>
      <c r="E8" s="121">
        <v>43815</v>
      </c>
      <c r="F8" s="121"/>
      <c r="G8" s="94" t="s">
        <v>199</v>
      </c>
      <c r="H8" s="94" t="s">
        <v>193</v>
      </c>
      <c r="I8" s="94" t="s">
        <v>207</v>
      </c>
      <c r="J8" s="94" t="s">
        <v>152</v>
      </c>
      <c r="K8" s="94" t="s">
        <v>193</v>
      </c>
      <c r="L8" s="94"/>
      <c r="M8" s="94"/>
      <c r="N8" s="94"/>
      <c r="O8" s="2" t="s">
        <v>208</v>
      </c>
      <c r="P8" s="2"/>
      <c r="Q8" s="2"/>
      <c r="R8" s="2"/>
      <c r="S8" s="90" t="s">
        <v>183</v>
      </c>
    </row>
    <row r="9" spans="1:20" s="90" customFormat="1" x14ac:dyDescent="0.25">
      <c r="A9" s="2" t="str">
        <f t="shared" ca="1" si="0"/>
        <v>CP</v>
      </c>
      <c r="B9" s="2" t="s">
        <v>350</v>
      </c>
      <c r="C9" s="2" t="s">
        <v>349</v>
      </c>
      <c r="D9" s="2" t="s">
        <v>24</v>
      </c>
      <c r="E9" s="121" t="s">
        <v>383</v>
      </c>
      <c r="F9" s="121"/>
      <c r="G9" s="94" t="s">
        <v>242</v>
      </c>
      <c r="H9" s="94" t="s">
        <v>153</v>
      </c>
      <c r="I9" s="94"/>
      <c r="J9" s="94" t="s">
        <v>237</v>
      </c>
      <c r="K9" s="94"/>
      <c r="L9" s="94" t="s">
        <v>351</v>
      </c>
      <c r="M9" s="94" t="s">
        <v>352</v>
      </c>
      <c r="N9" s="94" t="s">
        <v>353</v>
      </c>
      <c r="O9" s="2"/>
      <c r="P9" s="2"/>
      <c r="Q9" s="2"/>
      <c r="R9" s="2"/>
      <c r="S9" s="90" t="s">
        <v>183</v>
      </c>
    </row>
    <row r="10" spans="1:20" s="90" customFormat="1" x14ac:dyDescent="0.25">
      <c r="A10" s="2" t="str">
        <f t="shared" ca="1" si="0"/>
        <v>CP</v>
      </c>
      <c r="B10" s="2" t="s">
        <v>365</v>
      </c>
      <c r="C10" s="2" t="s">
        <v>372</v>
      </c>
      <c r="D10" s="2" t="s">
        <v>24</v>
      </c>
      <c r="E10" s="121" t="s">
        <v>383</v>
      </c>
      <c r="F10" s="121"/>
      <c r="G10" s="94" t="s">
        <v>198</v>
      </c>
      <c r="H10" s="94" t="s">
        <v>367</v>
      </c>
      <c r="I10" s="94" t="s">
        <v>368</v>
      </c>
      <c r="J10" s="94" t="s">
        <v>152</v>
      </c>
      <c r="K10" s="94"/>
      <c r="L10" s="94" t="s">
        <v>369</v>
      </c>
      <c r="M10" s="94" t="s">
        <v>370</v>
      </c>
      <c r="N10" s="94" t="s">
        <v>371</v>
      </c>
      <c r="O10" s="2"/>
      <c r="P10" s="2"/>
      <c r="Q10" s="2"/>
      <c r="R10" s="2"/>
      <c r="S10" s="90" t="s">
        <v>183</v>
      </c>
    </row>
    <row r="11" spans="1:20" s="90" customFormat="1" x14ac:dyDescent="0.25">
      <c r="A11" s="2" t="str">
        <f t="shared" ca="1" si="0"/>
        <v>CP</v>
      </c>
      <c r="B11" s="2" t="s">
        <v>366</v>
      </c>
      <c r="C11" s="2" t="s">
        <v>373</v>
      </c>
      <c r="D11" s="2" t="s">
        <v>24</v>
      </c>
      <c r="E11" s="121" t="s">
        <v>383</v>
      </c>
      <c r="F11" s="121"/>
      <c r="G11" s="94"/>
      <c r="H11" s="94"/>
      <c r="I11" s="94"/>
      <c r="J11" s="94"/>
      <c r="K11" s="94"/>
      <c r="L11" s="94" t="s">
        <v>369</v>
      </c>
      <c r="M11" s="94" t="s">
        <v>370</v>
      </c>
      <c r="N11" s="94" t="s">
        <v>371</v>
      </c>
      <c r="O11" s="2"/>
      <c r="P11" s="2"/>
      <c r="Q11" s="2"/>
      <c r="R11" s="2"/>
      <c r="S11" s="90" t="s">
        <v>183</v>
      </c>
    </row>
    <row r="12" spans="1:20" s="90" customFormat="1" x14ac:dyDescent="0.25">
      <c r="A12" s="2" t="str">
        <f t="shared" ca="1" si="0"/>
        <v/>
      </c>
      <c r="B12" s="2"/>
      <c r="C12" s="2"/>
      <c r="D12" s="2"/>
      <c r="E12" s="121"/>
      <c r="F12" s="121"/>
      <c r="G12" s="94"/>
      <c r="H12" s="94"/>
      <c r="I12" s="94"/>
      <c r="J12" s="94"/>
      <c r="K12" s="94"/>
      <c r="L12" s="94"/>
      <c r="M12" s="94"/>
      <c r="N12" s="94"/>
      <c r="O12" s="2"/>
      <c r="P12" s="2"/>
      <c r="Q12" s="2"/>
      <c r="R12" s="2"/>
    </row>
    <row r="13" spans="1:20" s="90" customFormat="1" ht="15.75" x14ac:dyDescent="0.25">
      <c r="A13" s="143" t="str">
        <f t="shared" ca="1" si="0"/>
        <v/>
      </c>
      <c r="B13" s="143" t="s">
        <v>209</v>
      </c>
      <c r="C13" s="143"/>
      <c r="D13" s="143"/>
      <c r="E13" s="144"/>
      <c r="F13" s="144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T13" s="90" t="s">
        <v>181</v>
      </c>
    </row>
    <row r="14" spans="1:20" s="90" customFormat="1" x14ac:dyDescent="0.25">
      <c r="A14" s="2" t="str">
        <f t="shared" ca="1" si="0"/>
        <v>CP</v>
      </c>
      <c r="B14" s="2" t="s">
        <v>210</v>
      </c>
      <c r="C14" s="2" t="s">
        <v>211</v>
      </c>
      <c r="D14" s="2"/>
      <c r="E14" s="121">
        <v>44025</v>
      </c>
      <c r="F14" s="121"/>
      <c r="G14" s="94" t="s">
        <v>51</v>
      </c>
      <c r="H14" s="94" t="s">
        <v>195</v>
      </c>
      <c r="I14" s="94" t="s">
        <v>212</v>
      </c>
      <c r="J14" s="94" t="s">
        <v>152</v>
      </c>
      <c r="K14" s="94" t="s">
        <v>51</v>
      </c>
      <c r="L14" s="94"/>
      <c r="M14" s="94"/>
      <c r="N14" s="94"/>
      <c r="O14" s="2"/>
      <c r="P14" s="2"/>
      <c r="Q14" s="2"/>
      <c r="R14" s="2"/>
      <c r="S14" s="90" t="s">
        <v>183</v>
      </c>
    </row>
    <row r="15" spans="1:20" s="90" customFormat="1" x14ac:dyDescent="0.25">
      <c r="A15" s="2" t="str">
        <f t="shared" ca="1" si="0"/>
        <v>CP</v>
      </c>
      <c r="B15" s="2" t="s">
        <v>213</v>
      </c>
      <c r="C15" s="2" t="s">
        <v>214</v>
      </c>
      <c r="D15" s="2" t="s">
        <v>206</v>
      </c>
      <c r="E15" s="121">
        <v>44055</v>
      </c>
      <c r="F15" s="121"/>
      <c r="G15" s="94" t="s">
        <v>51</v>
      </c>
      <c r="H15" s="94" t="s">
        <v>195</v>
      </c>
      <c r="I15" s="94" t="s">
        <v>212</v>
      </c>
      <c r="J15" s="94" t="s">
        <v>152</v>
      </c>
      <c r="K15" s="94" t="s">
        <v>51</v>
      </c>
      <c r="L15" s="94"/>
      <c r="M15" s="94"/>
      <c r="N15" s="94"/>
      <c r="O15" s="2"/>
      <c r="P15" s="2"/>
      <c r="Q15" s="2"/>
      <c r="R15" s="2"/>
      <c r="S15" s="90" t="s">
        <v>183</v>
      </c>
    </row>
    <row r="16" spans="1:20" s="90" customFormat="1" x14ac:dyDescent="0.25">
      <c r="A16" s="2" t="str">
        <f t="shared" ca="1" si="0"/>
        <v>CP</v>
      </c>
      <c r="B16" s="2" t="s">
        <v>215</v>
      </c>
      <c r="C16" s="2" t="s">
        <v>216</v>
      </c>
      <c r="D16" s="2" t="s">
        <v>120</v>
      </c>
      <c r="E16" s="121">
        <v>44056</v>
      </c>
      <c r="F16" s="121"/>
      <c r="G16" s="94" t="s">
        <v>51</v>
      </c>
      <c r="H16" s="94" t="s">
        <v>195</v>
      </c>
      <c r="I16" s="94" t="s">
        <v>212</v>
      </c>
      <c r="J16" s="94" t="s">
        <v>152</v>
      </c>
      <c r="K16" s="94" t="s">
        <v>51</v>
      </c>
      <c r="L16" s="94"/>
      <c r="M16" s="94"/>
      <c r="N16" s="94"/>
      <c r="O16" s="2"/>
      <c r="P16" s="2"/>
      <c r="Q16" s="2"/>
      <c r="R16" s="2"/>
      <c r="S16" s="90" t="s">
        <v>183</v>
      </c>
    </row>
    <row r="17" spans="1:20" s="90" customFormat="1" x14ac:dyDescent="0.25">
      <c r="A17" s="2" t="str">
        <f t="shared" ca="1" si="0"/>
        <v>CP</v>
      </c>
      <c r="B17" s="2" t="s">
        <v>217</v>
      </c>
      <c r="C17" s="2" t="s">
        <v>218</v>
      </c>
      <c r="D17" s="2"/>
      <c r="E17" s="121" t="s">
        <v>383</v>
      </c>
      <c r="F17" s="121"/>
      <c r="G17" s="94" t="s">
        <v>51</v>
      </c>
      <c r="H17" s="94" t="s">
        <v>219</v>
      </c>
      <c r="I17" s="94"/>
      <c r="J17" s="94" t="s">
        <v>152</v>
      </c>
      <c r="K17" s="94" t="s">
        <v>51</v>
      </c>
      <c r="L17" s="94"/>
      <c r="M17" s="94"/>
      <c r="N17" s="94"/>
      <c r="O17" s="2"/>
      <c r="P17" s="2"/>
      <c r="Q17" s="2"/>
      <c r="R17" s="2"/>
      <c r="S17" s="90" t="s">
        <v>183</v>
      </c>
    </row>
    <row r="18" spans="1:20" s="90" customFormat="1" x14ac:dyDescent="0.25">
      <c r="A18" s="2" t="str">
        <f t="shared" ca="1" si="0"/>
        <v>CP</v>
      </c>
      <c r="B18" s="2" t="s">
        <v>220</v>
      </c>
      <c r="C18" s="2" t="s">
        <v>221</v>
      </c>
      <c r="D18" s="2"/>
      <c r="E18" s="121" t="s">
        <v>383</v>
      </c>
      <c r="F18" s="121"/>
      <c r="G18" s="94" t="s">
        <v>51</v>
      </c>
      <c r="H18" s="94" t="s">
        <v>219</v>
      </c>
      <c r="I18" s="94"/>
      <c r="J18" s="94" t="s">
        <v>152</v>
      </c>
      <c r="K18" s="94" t="s">
        <v>51</v>
      </c>
      <c r="L18" s="94"/>
      <c r="M18" s="94"/>
      <c r="N18" s="94"/>
      <c r="O18" s="2"/>
      <c r="P18" s="2"/>
      <c r="Q18" s="2"/>
      <c r="R18" s="2"/>
      <c r="S18" s="90" t="s">
        <v>183</v>
      </c>
    </row>
    <row r="19" spans="1:20" s="90" customFormat="1" x14ac:dyDescent="0.25">
      <c r="A19" s="2" t="str">
        <f t="shared" ca="1" si="0"/>
        <v>CP</v>
      </c>
      <c r="B19" s="2" t="s">
        <v>222</v>
      </c>
      <c r="C19" s="2" t="s">
        <v>344</v>
      </c>
      <c r="D19" s="2"/>
      <c r="E19" s="121">
        <v>44104</v>
      </c>
      <c r="F19" s="121"/>
      <c r="G19" s="94" t="s">
        <v>51</v>
      </c>
      <c r="H19" s="94" t="s">
        <v>219</v>
      </c>
      <c r="I19" s="94"/>
      <c r="J19" s="94" t="s">
        <v>152</v>
      </c>
      <c r="K19" s="94" t="s">
        <v>51</v>
      </c>
      <c r="L19" s="94"/>
      <c r="M19" s="94"/>
      <c r="N19" s="94"/>
      <c r="O19" s="2"/>
      <c r="P19" s="2"/>
      <c r="Q19" s="2"/>
      <c r="R19" s="2"/>
      <c r="S19" s="90" t="s">
        <v>183</v>
      </c>
    </row>
    <row r="20" spans="1:20" s="90" customFormat="1" x14ac:dyDescent="0.25">
      <c r="A20" s="2" t="str">
        <f t="shared" ca="1" si="0"/>
        <v>CP</v>
      </c>
      <c r="B20" s="2" t="s">
        <v>223</v>
      </c>
      <c r="C20" s="2" t="s">
        <v>333</v>
      </c>
      <c r="D20" s="2" t="s">
        <v>358</v>
      </c>
      <c r="E20" s="121">
        <v>43908</v>
      </c>
      <c r="F20" s="121"/>
      <c r="G20" s="94" t="s">
        <v>212</v>
      </c>
      <c r="H20" s="94" t="s">
        <v>224</v>
      </c>
      <c r="I20" s="94" t="s">
        <v>51</v>
      </c>
      <c r="J20" s="94" t="s">
        <v>152</v>
      </c>
      <c r="K20" s="94" t="s">
        <v>212</v>
      </c>
      <c r="L20" s="94"/>
      <c r="M20" s="94"/>
      <c r="N20" s="94"/>
      <c r="O20" s="2" t="s">
        <v>225</v>
      </c>
      <c r="P20" s="2" t="s">
        <v>226</v>
      </c>
      <c r="Q20" s="2"/>
      <c r="R20" s="2"/>
      <c r="S20" s="90" t="s">
        <v>183</v>
      </c>
    </row>
    <row r="21" spans="1:20" s="90" customFormat="1" x14ac:dyDescent="0.25">
      <c r="A21" s="2" t="str">
        <f t="shared" ca="1" si="0"/>
        <v>CP</v>
      </c>
      <c r="B21" s="2" t="s">
        <v>361</v>
      </c>
      <c r="C21" s="2" t="s">
        <v>362</v>
      </c>
      <c r="D21" s="2" t="s">
        <v>24</v>
      </c>
      <c r="E21" s="121" t="s">
        <v>383</v>
      </c>
      <c r="F21" s="121"/>
      <c r="G21" s="94" t="s">
        <v>212</v>
      </c>
      <c r="H21" s="94" t="s">
        <v>228</v>
      </c>
      <c r="I21" s="94"/>
      <c r="J21" s="94" t="s">
        <v>152</v>
      </c>
      <c r="K21" s="94"/>
      <c r="L21" s="94"/>
      <c r="M21" s="94"/>
      <c r="N21" s="94"/>
      <c r="O21" s="2"/>
      <c r="P21" s="2"/>
      <c r="Q21" s="2"/>
      <c r="R21" s="2"/>
      <c r="S21" s="90" t="s">
        <v>183</v>
      </c>
    </row>
    <row r="22" spans="1:20" s="90" customFormat="1" x14ac:dyDescent="0.25">
      <c r="A22" s="2" t="str">
        <f t="shared" ca="1" si="0"/>
        <v/>
      </c>
      <c r="B22" s="2"/>
      <c r="C22" s="2"/>
      <c r="D22" s="2"/>
      <c r="E22" s="121"/>
      <c r="F22" s="121"/>
      <c r="G22" s="94"/>
      <c r="H22" s="94"/>
      <c r="I22" s="94"/>
      <c r="J22" s="94"/>
      <c r="K22" s="94"/>
      <c r="L22" s="94"/>
      <c r="M22" s="94"/>
      <c r="N22" s="94"/>
      <c r="O22" s="2"/>
      <c r="P22" s="2"/>
      <c r="Q22" s="2"/>
      <c r="R22" s="2"/>
    </row>
    <row r="23" spans="1:20" s="90" customFormat="1" ht="15.75" x14ac:dyDescent="0.25">
      <c r="A23" s="143" t="str">
        <f t="shared" ca="1" si="0"/>
        <v/>
      </c>
      <c r="B23" s="143" t="s">
        <v>167</v>
      </c>
      <c r="C23" s="143"/>
      <c r="D23" s="143"/>
      <c r="E23" s="144"/>
      <c r="F23" s="144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T23" s="90" t="s">
        <v>181</v>
      </c>
    </row>
    <row r="24" spans="1:20" s="90" customFormat="1" x14ac:dyDescent="0.25">
      <c r="A24" s="2" t="str">
        <f t="shared" ca="1" si="0"/>
        <v>CP</v>
      </c>
      <c r="B24" s="2" t="s">
        <v>375</v>
      </c>
      <c r="C24" s="2" t="s">
        <v>227</v>
      </c>
      <c r="D24" s="2" t="s">
        <v>120</v>
      </c>
      <c r="E24" s="121">
        <v>43952</v>
      </c>
      <c r="F24" s="121"/>
      <c r="G24" s="94" t="s">
        <v>228</v>
      </c>
      <c r="H24" s="94" t="s">
        <v>198</v>
      </c>
      <c r="I24" s="94" t="s">
        <v>199</v>
      </c>
      <c r="J24" s="94" t="s">
        <v>152</v>
      </c>
      <c r="K24" s="94" t="s">
        <v>51</v>
      </c>
      <c r="L24" s="94"/>
      <c r="M24" s="94"/>
      <c r="N24" s="94"/>
      <c r="O24" s="2"/>
      <c r="P24" s="2"/>
      <c r="Q24" s="2"/>
      <c r="R24" s="2"/>
      <c r="S24" s="90" t="s">
        <v>183</v>
      </c>
    </row>
    <row r="25" spans="1:20" s="90" customFormat="1" x14ac:dyDescent="0.25">
      <c r="A25" s="2" t="str">
        <f t="shared" ca="1" si="0"/>
        <v>CP</v>
      </c>
      <c r="B25" s="2" t="s">
        <v>376</v>
      </c>
      <c r="C25" s="2" t="s">
        <v>379</v>
      </c>
      <c r="D25" s="2" t="s">
        <v>24</v>
      </c>
      <c r="E25" s="121" t="s">
        <v>383</v>
      </c>
      <c r="F25" s="121"/>
      <c r="G25" s="94" t="s">
        <v>354</v>
      </c>
      <c r="H25" s="94" t="s">
        <v>228</v>
      </c>
      <c r="I25" s="94"/>
      <c r="J25" s="94" t="s">
        <v>237</v>
      </c>
      <c r="K25" s="94"/>
      <c r="L25" s="94"/>
      <c r="M25" s="94"/>
      <c r="N25" s="94"/>
      <c r="O25" s="2"/>
      <c r="P25" s="2"/>
      <c r="Q25" s="2"/>
      <c r="R25" s="2"/>
      <c r="S25" s="90" t="s">
        <v>183</v>
      </c>
    </row>
    <row r="26" spans="1:20" s="90" customFormat="1" x14ac:dyDescent="0.25">
      <c r="A26" s="2" t="str">
        <f t="shared" ca="1" si="0"/>
        <v>CP</v>
      </c>
      <c r="B26" s="2" t="s">
        <v>234</v>
      </c>
      <c r="C26" s="2" t="s">
        <v>405</v>
      </c>
      <c r="D26" s="2" t="s">
        <v>24</v>
      </c>
      <c r="E26" s="121" t="s">
        <v>386</v>
      </c>
      <c r="F26" s="121"/>
      <c r="G26" s="94" t="s">
        <v>232</v>
      </c>
      <c r="H26" s="94" t="s">
        <v>198</v>
      </c>
      <c r="I26" s="94" t="s">
        <v>228</v>
      </c>
      <c r="J26" s="94" t="s">
        <v>152</v>
      </c>
      <c r="K26" s="94"/>
      <c r="L26" s="94"/>
      <c r="M26" s="94"/>
      <c r="N26" s="94"/>
      <c r="O26" s="2"/>
      <c r="P26" s="2"/>
      <c r="Q26" s="2"/>
      <c r="R26" s="2"/>
      <c r="S26" s="90" t="s">
        <v>183</v>
      </c>
    </row>
    <row r="27" spans="1:20" s="90" customFormat="1" x14ac:dyDescent="0.25">
      <c r="A27" s="2" t="str">
        <f t="shared" ca="1" si="0"/>
        <v>CP</v>
      </c>
      <c r="B27" s="2" t="s">
        <v>400</v>
      </c>
      <c r="C27" s="2" t="s">
        <v>401</v>
      </c>
      <c r="D27" s="2" t="s">
        <v>120</v>
      </c>
      <c r="E27" s="121"/>
      <c r="F27" s="121"/>
      <c r="G27" s="94" t="s">
        <v>228</v>
      </c>
      <c r="H27" s="94" t="s">
        <v>193</v>
      </c>
      <c r="I27" s="94" t="s">
        <v>199</v>
      </c>
      <c r="J27" s="94" t="s">
        <v>152</v>
      </c>
      <c r="K27" s="94"/>
      <c r="L27" s="94" t="s">
        <v>402</v>
      </c>
      <c r="M27" s="94" t="s">
        <v>403</v>
      </c>
      <c r="N27" s="94" t="s">
        <v>404</v>
      </c>
      <c r="O27" s="2"/>
      <c r="P27" s="2"/>
      <c r="Q27" s="2"/>
      <c r="R27" s="2"/>
      <c r="S27" s="90" t="s">
        <v>183</v>
      </c>
    </row>
    <row r="28" spans="1:20" s="90" customFormat="1" x14ac:dyDescent="0.25">
      <c r="A28" s="2" t="str">
        <f t="shared" ca="1" si="0"/>
        <v>CP</v>
      </c>
      <c r="B28" s="2" t="s">
        <v>377</v>
      </c>
      <c r="C28" s="2" t="s">
        <v>385</v>
      </c>
      <c r="D28" s="2" t="s">
        <v>120</v>
      </c>
      <c r="E28" s="121">
        <v>44362</v>
      </c>
      <c r="F28" s="121">
        <v>44400</v>
      </c>
      <c r="G28" s="94" t="s">
        <v>228</v>
      </c>
      <c r="H28" s="94" t="s">
        <v>354</v>
      </c>
      <c r="I28" s="94" t="s">
        <v>237</v>
      </c>
      <c r="J28" s="94"/>
      <c r="K28" s="94"/>
      <c r="L28" s="94"/>
      <c r="M28" s="94"/>
      <c r="N28" s="94"/>
      <c r="O28" s="2"/>
      <c r="P28" s="2"/>
      <c r="Q28" s="2"/>
      <c r="R28" s="2"/>
      <c r="S28" s="90" t="s">
        <v>183</v>
      </c>
    </row>
    <row r="29" spans="1:20" s="90" customFormat="1" x14ac:dyDescent="0.25">
      <c r="A29" s="2" t="str">
        <f t="shared" ca="1" si="0"/>
        <v>CP</v>
      </c>
      <c r="B29" s="2" t="s">
        <v>381</v>
      </c>
      <c r="C29" s="2" t="s">
        <v>380</v>
      </c>
      <c r="D29" s="2" t="s">
        <v>24</v>
      </c>
      <c r="E29" s="121" t="s">
        <v>383</v>
      </c>
      <c r="F29" s="121"/>
      <c r="G29" s="94" t="s">
        <v>228</v>
      </c>
      <c r="H29" s="94" t="s">
        <v>354</v>
      </c>
      <c r="I29" s="94" t="s">
        <v>382</v>
      </c>
      <c r="J29" s="94" t="s">
        <v>193</v>
      </c>
      <c r="K29" s="94"/>
      <c r="L29" s="94"/>
      <c r="M29" s="94"/>
      <c r="N29" s="94"/>
      <c r="O29" s="2"/>
      <c r="P29" s="2"/>
      <c r="Q29" s="2"/>
      <c r="R29" s="2"/>
      <c r="S29" s="90" t="s">
        <v>183</v>
      </c>
    </row>
    <row r="30" spans="1:20" s="90" customFormat="1" x14ac:dyDescent="0.25">
      <c r="A30" s="2" t="str">
        <f t="shared" ca="1" si="0"/>
        <v>OA</v>
      </c>
      <c r="B30" s="2" t="s">
        <v>433</v>
      </c>
      <c r="C30" s="2" t="s">
        <v>432</v>
      </c>
      <c r="D30" s="2" t="s">
        <v>24</v>
      </c>
      <c r="E30" s="121"/>
      <c r="F30" s="121"/>
      <c r="G30" s="94" t="s">
        <v>228</v>
      </c>
      <c r="H30" s="94" t="s">
        <v>434</v>
      </c>
      <c r="J30" s="94" t="s">
        <v>152</v>
      </c>
      <c r="K30" s="94"/>
      <c r="L30" s="94" t="s">
        <v>435</v>
      </c>
      <c r="M30" s="94" t="s">
        <v>436</v>
      </c>
      <c r="N30" s="94" t="s">
        <v>437</v>
      </c>
      <c r="O30" s="2"/>
      <c r="P30" s="2"/>
      <c r="Q30" s="2"/>
      <c r="R30" s="2"/>
      <c r="S30" s="90" t="s">
        <v>185</v>
      </c>
    </row>
    <row r="31" spans="1:20" s="90" customFormat="1" ht="15.75" x14ac:dyDescent="0.25">
      <c r="A31" s="2" t="str">
        <f t="shared" ca="1" si="0"/>
        <v/>
      </c>
      <c r="B31" s="143" t="s">
        <v>229</v>
      </c>
      <c r="C31" s="143"/>
      <c r="D31" s="143"/>
      <c r="E31" s="144"/>
      <c r="F31" s="144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T31" s="90" t="s">
        <v>181</v>
      </c>
    </row>
    <row r="32" spans="1:20" s="90" customFormat="1" x14ac:dyDescent="0.25">
      <c r="A32" s="2" t="str">
        <f t="shared" ca="1" si="0"/>
        <v>CP</v>
      </c>
      <c r="B32" s="2" t="s">
        <v>230</v>
      </c>
      <c r="C32" s="2" t="s">
        <v>231</v>
      </c>
      <c r="D32" s="2"/>
      <c r="E32" s="121">
        <v>44200</v>
      </c>
      <c r="F32" s="121"/>
      <c r="G32" s="94" t="s">
        <v>232</v>
      </c>
      <c r="H32" s="94" t="s">
        <v>198</v>
      </c>
      <c r="I32" s="94" t="s">
        <v>199</v>
      </c>
      <c r="J32" s="94" t="s">
        <v>152</v>
      </c>
      <c r="K32" s="94"/>
      <c r="L32" s="94"/>
      <c r="M32" s="94"/>
      <c r="N32" s="94"/>
      <c r="O32" s="2"/>
      <c r="P32" s="2"/>
      <c r="Q32" s="2"/>
      <c r="R32" s="2" t="s">
        <v>233</v>
      </c>
      <c r="S32" s="90" t="s">
        <v>183</v>
      </c>
    </row>
    <row r="33" spans="1:20" s="90" customFormat="1" x14ac:dyDescent="0.25">
      <c r="A33" s="2" t="str">
        <f t="shared" ca="1" si="0"/>
        <v/>
      </c>
      <c r="B33" s="2"/>
      <c r="C33" s="2"/>
      <c r="D33" s="2"/>
      <c r="E33" s="121"/>
      <c r="F33" s="121"/>
      <c r="G33" s="94"/>
      <c r="H33" s="94"/>
      <c r="I33" s="94"/>
      <c r="J33" s="94"/>
      <c r="K33" s="94"/>
      <c r="L33" s="94"/>
      <c r="M33" s="94"/>
      <c r="N33" s="94"/>
      <c r="O33" s="2"/>
      <c r="P33" s="2"/>
      <c r="Q33" s="2"/>
      <c r="R33" s="2"/>
    </row>
    <row r="34" spans="1:20" s="90" customFormat="1" x14ac:dyDescent="0.25">
      <c r="A34" s="2" t="str">
        <f t="shared" ca="1" si="0"/>
        <v/>
      </c>
      <c r="B34" s="2"/>
      <c r="C34" s="2"/>
      <c r="D34" s="2"/>
      <c r="E34" s="121"/>
      <c r="F34" s="121"/>
      <c r="G34" s="94"/>
      <c r="H34" s="94"/>
      <c r="I34" s="94"/>
      <c r="J34" s="94"/>
      <c r="K34" s="94"/>
      <c r="L34" s="94"/>
      <c r="M34" s="94"/>
      <c r="N34" s="94"/>
      <c r="O34" s="2"/>
      <c r="P34" s="2"/>
      <c r="Q34" s="2"/>
      <c r="R34" s="2"/>
    </row>
    <row r="35" spans="1:20" s="90" customFormat="1" ht="15.75" x14ac:dyDescent="0.25">
      <c r="A35" s="141" t="str">
        <f t="shared" ca="1" si="0"/>
        <v/>
      </c>
      <c r="B35" s="141" t="s">
        <v>46</v>
      </c>
      <c r="C35" s="141"/>
      <c r="D35" s="141"/>
      <c r="E35" s="142"/>
      <c r="F35" s="142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T35" s="90" t="s">
        <v>182</v>
      </c>
    </row>
    <row r="36" spans="1:20" s="90" customFormat="1" ht="15.75" x14ac:dyDescent="0.25">
      <c r="A36" s="143" t="str">
        <f t="shared" ca="1" si="0"/>
        <v/>
      </c>
      <c r="B36" s="143" t="s">
        <v>235</v>
      </c>
      <c r="C36" s="143"/>
      <c r="D36" s="143"/>
      <c r="E36" s="144"/>
      <c r="F36" s="144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T36" s="90" t="s">
        <v>181</v>
      </c>
    </row>
    <row r="37" spans="1:20" s="90" customFormat="1" x14ac:dyDescent="0.25">
      <c r="A37" s="2" t="str">
        <f t="shared" ca="1" si="0"/>
        <v>CP</v>
      </c>
      <c r="B37" s="2" t="s">
        <v>236</v>
      </c>
      <c r="C37" s="2" t="s">
        <v>340</v>
      </c>
      <c r="D37" s="2" t="s">
        <v>24</v>
      </c>
      <c r="E37" s="121">
        <v>43936</v>
      </c>
      <c r="F37" s="121"/>
      <c r="G37" s="94" t="s">
        <v>237</v>
      </c>
      <c r="H37" s="94" t="s">
        <v>238</v>
      </c>
      <c r="I37" s="94" t="s">
        <v>239</v>
      </c>
      <c r="J37" s="94" t="s">
        <v>152</v>
      </c>
      <c r="K37" s="94" t="s">
        <v>237</v>
      </c>
      <c r="L37" s="94"/>
      <c r="M37" s="94"/>
      <c r="N37" s="94"/>
      <c r="O37" s="2"/>
      <c r="P37" s="2" t="s">
        <v>240</v>
      </c>
      <c r="Q37" s="2"/>
      <c r="R37" s="2"/>
      <c r="S37" s="90" t="s">
        <v>183</v>
      </c>
    </row>
    <row r="38" spans="1:20" s="90" customFormat="1" x14ac:dyDescent="0.25">
      <c r="A38" s="2" t="str">
        <f t="shared" ca="1" si="0"/>
        <v>CP</v>
      </c>
      <c r="B38" s="2" t="s">
        <v>360</v>
      </c>
      <c r="C38" s="2" t="s">
        <v>359</v>
      </c>
      <c r="D38" s="2" t="s">
        <v>24</v>
      </c>
      <c r="E38" s="121" t="s">
        <v>383</v>
      </c>
      <c r="F38" s="121"/>
      <c r="G38" s="94"/>
      <c r="H38" s="94"/>
      <c r="I38" s="94"/>
      <c r="J38" s="94"/>
      <c r="K38" s="94"/>
      <c r="L38" s="94"/>
      <c r="M38" s="94"/>
      <c r="N38" s="94"/>
      <c r="O38" s="2"/>
      <c r="P38" s="2"/>
      <c r="Q38" s="2"/>
      <c r="R38" s="2"/>
      <c r="S38" s="90" t="s">
        <v>183</v>
      </c>
    </row>
    <row r="39" spans="1:20" s="90" customFormat="1" x14ac:dyDescent="0.25">
      <c r="A39" s="2" t="str">
        <f t="shared" ca="1" si="0"/>
        <v>CP</v>
      </c>
      <c r="B39" s="2" t="s">
        <v>243</v>
      </c>
      <c r="C39" s="2" t="s">
        <v>244</v>
      </c>
      <c r="D39" s="2" t="s">
        <v>120</v>
      </c>
      <c r="E39" s="121">
        <v>44116</v>
      </c>
      <c r="F39" s="121"/>
      <c r="G39" s="94" t="s">
        <v>1</v>
      </c>
      <c r="H39" s="94" t="s">
        <v>245</v>
      </c>
      <c r="I39" s="94" t="s">
        <v>195</v>
      </c>
      <c r="J39" s="94" t="s">
        <v>152</v>
      </c>
      <c r="K39" s="94" t="s">
        <v>1</v>
      </c>
      <c r="L39" s="94"/>
      <c r="M39" s="94"/>
      <c r="N39" s="94"/>
      <c r="O39" s="2"/>
      <c r="P39" s="2"/>
      <c r="Q39" s="2"/>
      <c r="R39" s="2"/>
      <c r="S39" s="90" t="s">
        <v>183</v>
      </c>
    </row>
    <row r="40" spans="1:20" s="90" customFormat="1" x14ac:dyDescent="0.25">
      <c r="A40" s="2" t="str">
        <f t="shared" ca="1" si="0"/>
        <v>CP</v>
      </c>
      <c r="B40" s="2" t="s">
        <v>246</v>
      </c>
      <c r="C40" s="2" t="s">
        <v>247</v>
      </c>
      <c r="D40" s="2"/>
      <c r="E40" s="121" t="s">
        <v>383</v>
      </c>
      <c r="F40" s="121"/>
      <c r="G40" s="94" t="s">
        <v>1</v>
      </c>
      <c r="H40" s="94" t="s">
        <v>245</v>
      </c>
      <c r="I40" s="94" t="s">
        <v>195</v>
      </c>
      <c r="J40" s="94" t="s">
        <v>152</v>
      </c>
      <c r="K40" s="94"/>
      <c r="L40" s="94"/>
      <c r="M40" s="94"/>
      <c r="N40" s="94"/>
      <c r="O40" s="2"/>
      <c r="P40" s="2" t="s">
        <v>248</v>
      </c>
      <c r="Q40" s="2"/>
      <c r="R40" s="2"/>
      <c r="S40" s="90" t="s">
        <v>183</v>
      </c>
    </row>
    <row r="41" spans="1:20" s="90" customFormat="1" x14ac:dyDescent="0.25">
      <c r="A41" s="2" t="str">
        <f t="shared" ca="1" si="0"/>
        <v>CP</v>
      </c>
      <c r="B41" s="2" t="s">
        <v>249</v>
      </c>
      <c r="C41" s="2" t="s">
        <v>250</v>
      </c>
      <c r="D41" s="2"/>
      <c r="E41" s="121">
        <v>44116</v>
      </c>
      <c r="F41" s="121"/>
      <c r="G41" s="94" t="s">
        <v>1</v>
      </c>
      <c r="H41" s="94" t="s">
        <v>245</v>
      </c>
      <c r="I41" s="94" t="s">
        <v>195</v>
      </c>
      <c r="J41" s="94" t="s">
        <v>152</v>
      </c>
      <c r="K41" s="94" t="s">
        <v>1</v>
      </c>
      <c r="L41" s="94"/>
      <c r="M41" s="94"/>
      <c r="N41" s="94"/>
      <c r="O41" s="2"/>
      <c r="P41" s="2"/>
      <c r="Q41" s="2"/>
      <c r="R41" s="2"/>
      <c r="S41" s="90" t="s">
        <v>183</v>
      </c>
    </row>
    <row r="42" spans="1:20" s="90" customFormat="1" x14ac:dyDescent="0.25">
      <c r="A42" s="2" t="str">
        <f t="shared" ca="1" si="0"/>
        <v>CP</v>
      </c>
      <c r="B42" s="2" t="s">
        <v>251</v>
      </c>
      <c r="C42" s="2" t="s">
        <v>348</v>
      </c>
      <c r="D42" s="2"/>
      <c r="E42" s="121">
        <v>44263</v>
      </c>
      <c r="F42" s="121"/>
      <c r="G42" s="94" t="s">
        <v>153</v>
      </c>
      <c r="H42" s="94" t="s">
        <v>242</v>
      </c>
      <c r="I42" s="94" t="s">
        <v>199</v>
      </c>
      <c r="J42" s="94" t="s">
        <v>152</v>
      </c>
      <c r="K42" s="94" t="s">
        <v>153</v>
      </c>
      <c r="L42" s="94"/>
      <c r="M42" s="94"/>
      <c r="N42" s="94"/>
      <c r="O42" s="2"/>
      <c r="P42" s="2"/>
      <c r="Q42" s="2"/>
      <c r="R42" s="2"/>
      <c r="S42" s="90" t="s">
        <v>183</v>
      </c>
    </row>
    <row r="43" spans="1:20" s="90" customFormat="1" x14ac:dyDescent="0.25">
      <c r="A43" s="2" t="str">
        <f t="shared" ca="1" si="0"/>
        <v>CP</v>
      </c>
      <c r="B43" s="2" t="s">
        <v>252</v>
      </c>
      <c r="C43" s="2" t="s">
        <v>253</v>
      </c>
      <c r="D43" s="2"/>
      <c r="E43" s="121">
        <v>44047</v>
      </c>
      <c r="F43" s="121"/>
      <c r="G43" s="94" t="s">
        <v>153</v>
      </c>
      <c r="H43" s="94" t="s">
        <v>242</v>
      </c>
      <c r="I43" s="94" t="s">
        <v>254</v>
      </c>
      <c r="J43" s="94"/>
      <c r="K43" s="94" t="s">
        <v>153</v>
      </c>
      <c r="L43" s="94"/>
      <c r="M43" s="94"/>
      <c r="N43" s="94"/>
      <c r="O43" s="2"/>
      <c r="P43" s="2"/>
      <c r="Q43" s="2"/>
      <c r="R43" s="2"/>
      <c r="S43" s="90" t="s">
        <v>183</v>
      </c>
    </row>
    <row r="44" spans="1:20" s="90" customFormat="1" x14ac:dyDescent="0.25">
      <c r="A44" s="2" t="str">
        <f t="shared" ca="1" si="0"/>
        <v>CP</v>
      </c>
      <c r="B44" s="2" t="s">
        <v>255</v>
      </c>
      <c r="C44" s="2" t="s">
        <v>256</v>
      </c>
      <c r="D44" s="2"/>
      <c r="E44" s="121">
        <v>44047</v>
      </c>
      <c r="F44" s="121"/>
      <c r="G44" s="94" t="s">
        <v>153</v>
      </c>
      <c r="H44" s="94" t="s">
        <v>242</v>
      </c>
      <c r="I44" s="94" t="s">
        <v>257</v>
      </c>
      <c r="J44" s="94"/>
      <c r="K44" s="94" t="s">
        <v>153</v>
      </c>
      <c r="L44" s="94"/>
      <c r="M44" s="94"/>
      <c r="N44" s="94"/>
      <c r="O44" s="2"/>
      <c r="P44" s="2"/>
      <c r="Q44" s="2"/>
      <c r="R44" s="2"/>
      <c r="S44" s="90" t="s">
        <v>183</v>
      </c>
    </row>
    <row r="45" spans="1:20" s="90" customFormat="1" x14ac:dyDescent="0.25">
      <c r="A45" s="2" t="str">
        <f t="shared" ca="1" si="0"/>
        <v>CP</v>
      </c>
      <c r="B45" s="2" t="s">
        <v>258</v>
      </c>
      <c r="C45" s="2" t="s">
        <v>259</v>
      </c>
      <c r="D45" s="2"/>
      <c r="E45" s="121">
        <v>44026</v>
      </c>
      <c r="F45" s="121"/>
      <c r="G45" s="94" t="s">
        <v>153</v>
      </c>
      <c r="H45" s="94" t="s">
        <v>260</v>
      </c>
      <c r="I45" s="94"/>
      <c r="J45" s="94"/>
      <c r="K45" s="94" t="s">
        <v>153</v>
      </c>
      <c r="L45" s="94"/>
      <c r="M45" s="94"/>
      <c r="N45" s="94"/>
      <c r="O45" s="2"/>
      <c r="P45" s="2"/>
      <c r="Q45" s="2"/>
      <c r="R45" s="2"/>
      <c r="S45" s="90" t="s">
        <v>183</v>
      </c>
    </row>
    <row r="46" spans="1:20" s="90" customFormat="1" x14ac:dyDescent="0.25">
      <c r="A46" s="2" t="str">
        <f t="shared" ca="1" si="0"/>
        <v>CP</v>
      </c>
      <c r="B46" s="2" t="s">
        <v>261</v>
      </c>
      <c r="C46" s="2" t="s">
        <v>262</v>
      </c>
      <c r="D46" s="2"/>
      <c r="E46" s="121">
        <v>44041</v>
      </c>
      <c r="F46" s="121"/>
      <c r="G46" s="94" t="s">
        <v>153</v>
      </c>
      <c r="H46" s="94" t="s">
        <v>242</v>
      </c>
      <c r="I46" s="94" t="s">
        <v>195</v>
      </c>
      <c r="J46" s="94"/>
      <c r="K46" s="94" t="s">
        <v>153</v>
      </c>
      <c r="L46" s="94"/>
      <c r="M46" s="94"/>
      <c r="N46" s="94"/>
      <c r="O46" s="2"/>
      <c r="P46" s="2"/>
      <c r="Q46" s="2"/>
      <c r="R46" s="2"/>
      <c r="S46" s="90" t="s">
        <v>183</v>
      </c>
    </row>
    <row r="47" spans="1:20" s="90" customFormat="1" x14ac:dyDescent="0.25">
      <c r="A47" s="2" t="str">
        <f t="shared" ca="1" si="0"/>
        <v>CP</v>
      </c>
      <c r="B47" s="2" t="s">
        <v>357</v>
      </c>
      <c r="C47" s="2" t="s">
        <v>364</v>
      </c>
      <c r="D47" s="2"/>
      <c r="E47" s="121" t="s">
        <v>383</v>
      </c>
      <c r="F47" s="121"/>
      <c r="G47" s="94" t="s">
        <v>150</v>
      </c>
      <c r="H47" s="94" t="s">
        <v>151</v>
      </c>
      <c r="I47" s="94"/>
      <c r="J47" s="94" t="s">
        <v>152</v>
      </c>
      <c r="K47" s="94" t="s">
        <v>153</v>
      </c>
      <c r="L47" s="94"/>
      <c r="M47" s="94"/>
      <c r="N47" s="94"/>
      <c r="O47" s="2"/>
      <c r="P47" s="2"/>
      <c r="Q47" s="2"/>
      <c r="R47" s="2"/>
      <c r="S47" s="90" t="s">
        <v>183</v>
      </c>
    </row>
    <row r="48" spans="1:20" s="90" customFormat="1" x14ac:dyDescent="0.25">
      <c r="A48" s="2" t="str">
        <f t="shared" ca="1" si="0"/>
        <v>CP</v>
      </c>
      <c r="B48" s="2" t="s">
        <v>139</v>
      </c>
      <c r="C48" s="2" t="s">
        <v>322</v>
      </c>
      <c r="D48" s="2" t="s">
        <v>120</v>
      </c>
      <c r="E48" s="121">
        <v>44256</v>
      </c>
      <c r="F48" s="121"/>
      <c r="G48" s="94" t="s">
        <v>1</v>
      </c>
      <c r="H48" s="94" t="s">
        <v>263</v>
      </c>
      <c r="I48" s="94" t="s">
        <v>245</v>
      </c>
      <c r="J48" s="94"/>
      <c r="K48" s="94" t="s">
        <v>245</v>
      </c>
      <c r="L48" s="94"/>
      <c r="M48" s="94"/>
      <c r="N48" s="94"/>
      <c r="O48" s="2"/>
      <c r="P48" s="2"/>
      <c r="Q48" s="2"/>
      <c r="R48" s="2"/>
      <c r="S48" s="90" t="s">
        <v>183</v>
      </c>
    </row>
    <row r="49" spans="1:20" s="90" customFormat="1" x14ac:dyDescent="0.25">
      <c r="A49" s="2" t="str">
        <f t="shared" ca="1" si="0"/>
        <v>CP</v>
      </c>
      <c r="B49" s="2" t="s">
        <v>264</v>
      </c>
      <c r="C49" s="2" t="s">
        <v>265</v>
      </c>
      <c r="D49" s="2" t="s">
        <v>24</v>
      </c>
      <c r="E49" s="121" t="s">
        <v>383</v>
      </c>
      <c r="F49" s="121"/>
      <c r="G49" s="94" t="s">
        <v>1</v>
      </c>
      <c r="H49" s="94" t="s">
        <v>219</v>
      </c>
      <c r="I49" s="94" t="s">
        <v>245</v>
      </c>
      <c r="J49" s="94" t="s">
        <v>152</v>
      </c>
      <c r="K49" s="94"/>
      <c r="L49" s="94"/>
      <c r="M49" s="94"/>
      <c r="N49" s="94"/>
      <c r="O49" s="2"/>
      <c r="P49" s="2" t="s">
        <v>266</v>
      </c>
      <c r="Q49" s="2"/>
      <c r="R49" s="2"/>
      <c r="S49" s="90" t="s">
        <v>183</v>
      </c>
    </row>
    <row r="50" spans="1:20" s="90" customFormat="1" x14ac:dyDescent="0.25">
      <c r="A50" s="2" t="str">
        <f t="shared" ca="1" si="0"/>
        <v>CP</v>
      </c>
      <c r="B50" s="2" t="s">
        <v>292</v>
      </c>
      <c r="C50" s="2" t="s">
        <v>267</v>
      </c>
      <c r="D50" s="2" t="s">
        <v>206</v>
      </c>
      <c r="E50" s="121">
        <v>44326</v>
      </c>
      <c r="F50" s="121"/>
      <c r="G50" s="94" t="s">
        <v>1</v>
      </c>
      <c r="H50" s="94" t="s">
        <v>242</v>
      </c>
      <c r="I50" s="94" t="s">
        <v>320</v>
      </c>
      <c r="J50" s="94" t="s">
        <v>152</v>
      </c>
      <c r="K50" s="94" t="s">
        <v>1</v>
      </c>
      <c r="L50" s="94"/>
      <c r="M50" s="94"/>
      <c r="N50" s="94"/>
      <c r="O50" s="2"/>
      <c r="P50" s="2"/>
      <c r="Q50" s="2"/>
      <c r="R50" s="2"/>
      <c r="S50" s="90" t="s">
        <v>183</v>
      </c>
    </row>
    <row r="51" spans="1:20" s="90" customFormat="1" x14ac:dyDescent="0.25">
      <c r="A51" s="2" t="str">
        <f t="shared" ca="1" si="0"/>
        <v>CP</v>
      </c>
      <c r="B51" s="2" t="s">
        <v>355</v>
      </c>
      <c r="C51" s="2" t="s">
        <v>319</v>
      </c>
      <c r="D51" s="2" t="s">
        <v>206</v>
      </c>
      <c r="E51" s="121" t="s">
        <v>383</v>
      </c>
      <c r="F51" s="121"/>
      <c r="G51" s="94" t="s">
        <v>1</v>
      </c>
      <c r="H51" s="94" t="s">
        <v>242</v>
      </c>
      <c r="I51" s="94" t="s">
        <v>320</v>
      </c>
      <c r="J51" s="94" t="s">
        <v>152</v>
      </c>
      <c r="K51" s="94" t="s">
        <v>1</v>
      </c>
      <c r="L51" s="94"/>
      <c r="M51" s="94"/>
      <c r="N51" s="94"/>
      <c r="O51" s="2"/>
      <c r="P51" s="2"/>
      <c r="Q51" s="2"/>
      <c r="R51" s="2"/>
      <c r="S51" s="90" t="s">
        <v>183</v>
      </c>
    </row>
    <row r="52" spans="1:20" s="90" customFormat="1" x14ac:dyDescent="0.25">
      <c r="A52" s="2" t="str">
        <f t="shared" ca="1" si="0"/>
        <v>CP</v>
      </c>
      <c r="B52" s="2" t="s">
        <v>293</v>
      </c>
      <c r="C52" s="2" t="s">
        <v>347</v>
      </c>
      <c r="D52" s="2" t="s">
        <v>24</v>
      </c>
      <c r="E52" s="121">
        <v>44302</v>
      </c>
      <c r="F52" s="121"/>
      <c r="G52" s="94" t="s">
        <v>1</v>
      </c>
      <c r="H52" s="94" t="s">
        <v>242</v>
      </c>
      <c r="I52" s="94" t="s">
        <v>320</v>
      </c>
      <c r="J52" s="94" t="s">
        <v>152</v>
      </c>
      <c r="K52" s="94" t="s">
        <v>1</v>
      </c>
      <c r="L52" s="94"/>
      <c r="M52" s="94"/>
      <c r="N52" s="94"/>
      <c r="O52" s="2"/>
      <c r="P52" s="2"/>
      <c r="Q52" s="2"/>
      <c r="R52" s="2"/>
      <c r="S52" s="90" t="s">
        <v>183</v>
      </c>
    </row>
    <row r="53" spans="1:20" s="90" customFormat="1" x14ac:dyDescent="0.25">
      <c r="A53" s="2" t="str">
        <f t="shared" ca="1" si="0"/>
        <v>CP</v>
      </c>
      <c r="B53" s="2" t="s">
        <v>356</v>
      </c>
      <c r="C53" s="2" t="s">
        <v>363</v>
      </c>
      <c r="D53" s="2" t="s">
        <v>24</v>
      </c>
      <c r="E53" s="121" t="s">
        <v>383</v>
      </c>
      <c r="F53" s="121"/>
      <c r="G53" s="94" t="s">
        <v>1</v>
      </c>
      <c r="H53" s="94" t="s">
        <v>242</v>
      </c>
      <c r="I53" s="94" t="s">
        <v>320</v>
      </c>
      <c r="J53" s="94" t="s">
        <v>152</v>
      </c>
      <c r="K53" s="94" t="s">
        <v>1</v>
      </c>
      <c r="L53" s="94"/>
      <c r="M53" s="94"/>
      <c r="N53" s="94"/>
      <c r="O53" s="2"/>
      <c r="P53" s="2"/>
      <c r="Q53" s="2"/>
      <c r="R53" s="2"/>
      <c r="S53" s="90" t="s">
        <v>183</v>
      </c>
    </row>
    <row r="54" spans="1:20" s="90" customFormat="1" x14ac:dyDescent="0.25">
      <c r="A54" s="2" t="str">
        <f t="shared" ca="1" si="0"/>
        <v/>
      </c>
      <c r="B54" s="2"/>
      <c r="C54" s="2"/>
      <c r="D54" s="2"/>
      <c r="E54" s="121"/>
      <c r="F54" s="121"/>
      <c r="G54" s="94"/>
      <c r="H54" s="94"/>
      <c r="I54" s="94"/>
      <c r="J54" s="94"/>
      <c r="K54" s="94"/>
      <c r="L54" s="94"/>
      <c r="M54" s="94"/>
      <c r="N54" s="94"/>
      <c r="O54" s="2"/>
      <c r="P54" s="2"/>
      <c r="Q54" s="2"/>
      <c r="R54" s="2"/>
    </row>
    <row r="55" spans="1:20" s="90" customFormat="1" x14ac:dyDescent="0.25">
      <c r="A55" s="2" t="str">
        <f t="shared" ca="1" si="0"/>
        <v/>
      </c>
      <c r="B55" s="2"/>
      <c r="C55" s="2"/>
      <c r="D55" s="2"/>
      <c r="E55" s="121"/>
      <c r="F55" s="121"/>
      <c r="G55" s="94"/>
      <c r="H55" s="94"/>
      <c r="I55" s="94"/>
      <c r="J55" s="94"/>
      <c r="K55" s="94"/>
      <c r="L55" s="94"/>
      <c r="M55" s="94"/>
      <c r="N55" s="94"/>
      <c r="O55" s="2"/>
      <c r="P55" s="2"/>
      <c r="Q55" s="2"/>
      <c r="R55" s="2"/>
    </row>
    <row r="56" spans="1:20" s="90" customFormat="1" ht="15.75" x14ac:dyDescent="0.25">
      <c r="A56" s="143" t="str">
        <f t="shared" ca="1" si="0"/>
        <v/>
      </c>
      <c r="B56" s="143" t="s">
        <v>268</v>
      </c>
      <c r="C56" s="143"/>
      <c r="D56" s="143"/>
      <c r="E56" s="144"/>
      <c r="F56" s="144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T56" s="90" t="s">
        <v>181</v>
      </c>
    </row>
    <row r="57" spans="1:20" s="90" customFormat="1" x14ac:dyDescent="0.25">
      <c r="A57" s="2" t="str">
        <f t="shared" ca="1" si="0"/>
        <v>CP</v>
      </c>
      <c r="B57" s="2" t="s">
        <v>269</v>
      </c>
      <c r="C57" s="2" t="s">
        <v>346</v>
      </c>
      <c r="D57" s="2" t="s">
        <v>120</v>
      </c>
      <c r="E57" s="121">
        <v>44033</v>
      </c>
      <c r="F57" s="121"/>
      <c r="G57" s="94" t="s">
        <v>0</v>
      </c>
      <c r="H57" s="94" t="s">
        <v>263</v>
      </c>
      <c r="I57" s="94" t="s">
        <v>195</v>
      </c>
      <c r="J57" s="94" t="s">
        <v>152</v>
      </c>
      <c r="K57" s="94" t="s">
        <v>0</v>
      </c>
      <c r="L57" s="94"/>
      <c r="M57" s="94"/>
      <c r="N57" s="94"/>
      <c r="O57" s="2"/>
      <c r="P57" s="2"/>
      <c r="Q57" s="2"/>
      <c r="R57" s="2"/>
      <c r="S57" s="90" t="s">
        <v>183</v>
      </c>
    </row>
    <row r="58" spans="1:20" s="90" customFormat="1" x14ac:dyDescent="0.25">
      <c r="A58" s="2" t="str">
        <f t="shared" ca="1" si="0"/>
        <v>CP</v>
      </c>
      <c r="B58" s="2" t="s">
        <v>270</v>
      </c>
      <c r="C58" s="2" t="s">
        <v>345</v>
      </c>
      <c r="D58" s="2" t="s">
        <v>24</v>
      </c>
      <c r="E58" s="121" t="s">
        <v>241</v>
      </c>
      <c r="F58" s="121"/>
      <c r="G58" s="94" t="s">
        <v>0</v>
      </c>
      <c r="H58" s="94" t="s">
        <v>51</v>
      </c>
      <c r="I58" s="94" t="s">
        <v>242</v>
      </c>
      <c r="J58" s="94" t="s">
        <v>152</v>
      </c>
      <c r="K58" s="94" t="s">
        <v>0</v>
      </c>
      <c r="L58" s="94"/>
      <c r="M58" s="94"/>
      <c r="N58" s="94"/>
      <c r="O58" s="2"/>
      <c r="P58" s="2" t="s">
        <v>271</v>
      </c>
      <c r="Q58" s="2"/>
      <c r="R58" s="2"/>
      <c r="S58" s="90" t="s">
        <v>183</v>
      </c>
    </row>
    <row r="59" spans="1:20" s="90" customFormat="1" x14ac:dyDescent="0.25">
      <c r="A59" s="2" t="str">
        <f t="shared" ca="1" si="0"/>
        <v>CP</v>
      </c>
      <c r="B59" s="2" t="s">
        <v>272</v>
      </c>
      <c r="C59" s="2" t="s">
        <v>341</v>
      </c>
      <c r="D59" s="2" t="s">
        <v>24</v>
      </c>
      <c r="E59" s="121">
        <v>43956</v>
      </c>
      <c r="F59" s="121"/>
      <c r="G59" s="94" t="s">
        <v>0</v>
      </c>
      <c r="H59" s="94" t="s">
        <v>51</v>
      </c>
      <c r="I59" s="94" t="s">
        <v>195</v>
      </c>
      <c r="J59" s="94" t="s">
        <v>152</v>
      </c>
      <c r="K59" s="94" t="s">
        <v>0</v>
      </c>
      <c r="L59" s="94"/>
      <c r="M59" s="94"/>
      <c r="N59" s="94"/>
      <c r="O59" s="2"/>
      <c r="P59" s="2" t="s">
        <v>271</v>
      </c>
      <c r="Q59" s="2"/>
      <c r="R59" s="2"/>
      <c r="S59" s="90" t="s">
        <v>183</v>
      </c>
    </row>
    <row r="60" spans="1:20" s="90" customFormat="1" x14ac:dyDescent="0.25">
      <c r="A60" s="2" t="str">
        <f t="shared" ca="1" si="0"/>
        <v>CP</v>
      </c>
      <c r="B60" s="2" t="s">
        <v>273</v>
      </c>
      <c r="C60" s="2" t="s">
        <v>274</v>
      </c>
      <c r="D60" s="2" t="s">
        <v>24</v>
      </c>
      <c r="E60" s="121">
        <v>44032</v>
      </c>
      <c r="F60" s="121"/>
      <c r="G60" s="94" t="s">
        <v>0</v>
      </c>
      <c r="H60" s="94" t="s">
        <v>51</v>
      </c>
      <c r="I60" s="94" t="s">
        <v>195</v>
      </c>
      <c r="J60" s="94" t="s">
        <v>152</v>
      </c>
      <c r="K60" s="94" t="s">
        <v>0</v>
      </c>
      <c r="L60" s="94"/>
      <c r="M60" s="94"/>
      <c r="N60" s="94"/>
      <c r="O60" s="2"/>
      <c r="P60" s="2" t="s">
        <v>275</v>
      </c>
      <c r="Q60" s="2"/>
      <c r="R60" s="2"/>
      <c r="S60" s="90" t="s">
        <v>183</v>
      </c>
    </row>
    <row r="61" spans="1:20" s="90" customFormat="1" x14ac:dyDescent="0.25">
      <c r="A61" s="2" t="str">
        <f t="shared" ca="1" si="0"/>
        <v>CP</v>
      </c>
      <c r="B61" s="2" t="s">
        <v>276</v>
      </c>
      <c r="C61" s="2" t="s">
        <v>343</v>
      </c>
      <c r="D61" s="2" t="s">
        <v>24</v>
      </c>
      <c r="E61" s="121">
        <v>43985</v>
      </c>
      <c r="F61" s="121"/>
      <c r="G61" s="94" t="s">
        <v>0</v>
      </c>
      <c r="H61" s="94" t="s">
        <v>51</v>
      </c>
      <c r="I61" s="94" t="s">
        <v>260</v>
      </c>
      <c r="J61" s="94" t="s">
        <v>152</v>
      </c>
      <c r="K61" s="94" t="s">
        <v>0</v>
      </c>
      <c r="L61" s="94"/>
      <c r="M61" s="94"/>
      <c r="N61" s="94"/>
      <c r="O61" s="2"/>
      <c r="P61" s="2"/>
      <c r="Q61" s="2"/>
      <c r="R61" s="2"/>
      <c r="S61" s="90" t="s">
        <v>183</v>
      </c>
    </row>
    <row r="62" spans="1:20" s="90" customFormat="1" x14ac:dyDescent="0.25">
      <c r="A62" s="2" t="str">
        <f t="shared" ca="1" si="0"/>
        <v>CP</v>
      </c>
      <c r="B62" s="2" t="s">
        <v>277</v>
      </c>
      <c r="C62" s="2" t="s">
        <v>278</v>
      </c>
      <c r="D62" s="2" t="s">
        <v>24</v>
      </c>
      <c r="E62" s="121">
        <v>44001</v>
      </c>
      <c r="F62" s="121"/>
      <c r="G62" s="94" t="s">
        <v>0</v>
      </c>
      <c r="H62" s="94" t="s">
        <v>51</v>
      </c>
      <c r="I62" s="94" t="s">
        <v>195</v>
      </c>
      <c r="J62" s="94" t="s">
        <v>152</v>
      </c>
      <c r="K62" s="94" t="s">
        <v>0</v>
      </c>
      <c r="L62" s="94"/>
      <c r="M62" s="94"/>
      <c r="N62" s="94"/>
      <c r="O62" s="2"/>
      <c r="P62" s="2"/>
      <c r="Q62" s="2"/>
      <c r="R62" s="2"/>
      <c r="S62" s="90" t="s">
        <v>183</v>
      </c>
    </row>
    <row r="63" spans="1:20" s="90" customFormat="1" x14ac:dyDescent="0.25">
      <c r="A63" s="2" t="str">
        <f t="shared" ca="1" si="0"/>
        <v>CP</v>
      </c>
      <c r="B63" s="2" t="s">
        <v>279</v>
      </c>
      <c r="C63" s="2" t="s">
        <v>342</v>
      </c>
      <c r="D63" s="2" t="s">
        <v>24</v>
      </c>
      <c r="E63" s="121">
        <v>43970</v>
      </c>
      <c r="F63" s="121"/>
      <c r="G63" s="94" t="s">
        <v>0</v>
      </c>
      <c r="H63" s="94" t="s">
        <v>51</v>
      </c>
      <c r="I63" s="94" t="s">
        <v>260</v>
      </c>
      <c r="J63" s="94" t="s">
        <v>152</v>
      </c>
      <c r="K63" s="94" t="s">
        <v>0</v>
      </c>
      <c r="L63" s="94"/>
      <c r="M63" s="94"/>
      <c r="N63" s="94"/>
      <c r="O63" s="2"/>
      <c r="P63" s="2"/>
      <c r="Q63" s="2"/>
      <c r="R63" s="2"/>
      <c r="S63" s="90" t="s">
        <v>183</v>
      </c>
    </row>
    <row r="64" spans="1:20" s="90" customFormat="1" x14ac:dyDescent="0.25">
      <c r="A64" s="2" t="str">
        <f t="shared" ca="1" si="0"/>
        <v>CP</v>
      </c>
      <c r="B64" s="2" t="s">
        <v>280</v>
      </c>
      <c r="C64" s="2" t="s">
        <v>281</v>
      </c>
      <c r="D64" s="2" t="s">
        <v>24</v>
      </c>
      <c r="E64" s="121">
        <v>44056</v>
      </c>
      <c r="F64" s="121"/>
      <c r="G64" s="94" t="s">
        <v>1</v>
      </c>
      <c r="H64" s="94" t="s">
        <v>195</v>
      </c>
      <c r="I64" s="94" t="s">
        <v>245</v>
      </c>
      <c r="J64" s="94" t="s">
        <v>152</v>
      </c>
      <c r="K64" s="94" t="s">
        <v>1</v>
      </c>
      <c r="L64" s="94"/>
      <c r="M64" s="94"/>
      <c r="N64" s="94"/>
      <c r="O64" s="2"/>
      <c r="P64" s="2"/>
      <c r="Q64" s="2"/>
      <c r="R64" s="2"/>
      <c r="S64" s="90" t="s">
        <v>183</v>
      </c>
    </row>
    <row r="65" spans="1:20" s="90" customFormat="1" x14ac:dyDescent="0.25">
      <c r="A65" s="2" t="str">
        <f t="shared" ca="1" si="0"/>
        <v>CP</v>
      </c>
      <c r="B65" s="2" t="s">
        <v>282</v>
      </c>
      <c r="C65" s="2" t="s">
        <v>283</v>
      </c>
      <c r="D65" s="2" t="s">
        <v>24</v>
      </c>
      <c r="E65" s="121">
        <v>44056</v>
      </c>
      <c r="F65" s="121"/>
      <c r="G65" s="94" t="s">
        <v>1</v>
      </c>
      <c r="H65" s="94" t="s">
        <v>195</v>
      </c>
      <c r="I65" s="94" t="s">
        <v>245</v>
      </c>
      <c r="J65" s="94" t="s">
        <v>152</v>
      </c>
      <c r="K65" s="94" t="s">
        <v>1</v>
      </c>
      <c r="L65" s="94"/>
      <c r="M65" s="94"/>
      <c r="N65" s="94"/>
      <c r="O65" s="2"/>
      <c r="P65" s="2"/>
      <c r="Q65" s="2"/>
      <c r="R65" s="2"/>
      <c r="S65" s="90" t="s">
        <v>183</v>
      </c>
    </row>
    <row r="66" spans="1:20" s="90" customFormat="1" x14ac:dyDescent="0.25">
      <c r="A66" s="2" t="str">
        <f t="shared" ca="1" si="0"/>
        <v>CP</v>
      </c>
      <c r="B66" s="2" t="s">
        <v>284</v>
      </c>
      <c r="C66" s="2" t="s">
        <v>383</v>
      </c>
      <c r="D66" s="2"/>
      <c r="E66" s="121">
        <v>43956</v>
      </c>
      <c r="F66" s="121"/>
      <c r="G66" s="94" t="s">
        <v>285</v>
      </c>
      <c r="H66" s="94"/>
      <c r="I66" s="94"/>
      <c r="J66" s="94"/>
      <c r="K66" s="94" t="s">
        <v>0</v>
      </c>
      <c r="L66" s="94"/>
      <c r="M66" s="94"/>
      <c r="N66" s="94"/>
      <c r="O66" s="2"/>
      <c r="P66" s="2"/>
      <c r="Q66" s="2"/>
      <c r="R66" s="2" t="s">
        <v>286</v>
      </c>
      <c r="S66" s="90" t="s">
        <v>183</v>
      </c>
    </row>
    <row r="67" spans="1:20" s="90" customFormat="1" x14ac:dyDescent="0.25">
      <c r="A67" s="2" t="str">
        <f t="shared" ca="1" si="0"/>
        <v/>
      </c>
      <c r="B67" s="2"/>
      <c r="C67" s="2"/>
      <c r="D67" s="2"/>
      <c r="E67" s="121"/>
      <c r="F67" s="121"/>
      <c r="G67" s="94"/>
      <c r="H67" s="94"/>
      <c r="I67" s="94"/>
      <c r="J67" s="94"/>
      <c r="K67" s="94"/>
      <c r="L67" s="94"/>
      <c r="M67" s="94"/>
      <c r="N67" s="94"/>
      <c r="O67" s="2"/>
      <c r="P67" s="2"/>
      <c r="Q67" s="2"/>
      <c r="R67" s="2"/>
    </row>
    <row r="68" spans="1:20" s="90" customFormat="1" x14ac:dyDescent="0.25">
      <c r="A68" s="2" t="str">
        <f t="shared" ca="1" si="0"/>
        <v/>
      </c>
      <c r="B68" s="2"/>
      <c r="C68" s="2"/>
      <c r="D68" s="2"/>
      <c r="E68" s="121"/>
      <c r="F68" s="121"/>
      <c r="G68" s="94"/>
      <c r="H68" s="94"/>
      <c r="I68" s="94"/>
      <c r="J68" s="94"/>
      <c r="K68" s="94"/>
      <c r="L68" s="94"/>
      <c r="M68" s="94"/>
      <c r="N68" s="94"/>
      <c r="O68" s="2"/>
      <c r="P68" s="2"/>
      <c r="Q68" s="2"/>
      <c r="R68" s="2"/>
    </row>
    <row r="69" spans="1:20" s="90" customFormat="1" ht="15.75" x14ac:dyDescent="0.25">
      <c r="A69" s="143" t="str">
        <f t="shared" ca="1" si="0"/>
        <v/>
      </c>
      <c r="B69" s="143" t="s">
        <v>287</v>
      </c>
      <c r="C69" s="143"/>
      <c r="D69" s="143"/>
      <c r="E69" s="144"/>
      <c r="F69" s="144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T69" s="90" t="s">
        <v>181</v>
      </c>
    </row>
    <row r="70" spans="1:20" s="90" customFormat="1" x14ac:dyDescent="0.25">
      <c r="A70" s="2" t="str">
        <f t="shared" ref="A70:A122" ca="1" si="1">IF($S70="CP","CP",IF($S70="NR","NR",IF($S70="OA","OA",IF($E70="","",IF($E70-NOW()&lt;0,"OD",IF($E70-NOW()&lt;15,"15",IF($E70-NOW()&lt;30,"30"," ")))))))</f>
        <v>CP</v>
      </c>
      <c r="B70" s="2" t="s">
        <v>288</v>
      </c>
      <c r="C70" s="2" t="s">
        <v>289</v>
      </c>
      <c r="D70" s="2" t="s">
        <v>120</v>
      </c>
      <c r="E70" s="121">
        <v>44243</v>
      </c>
      <c r="F70" s="121"/>
      <c r="G70" s="94" t="s">
        <v>0</v>
      </c>
      <c r="H70" s="94" t="s">
        <v>263</v>
      </c>
      <c r="I70" s="94" t="s">
        <v>195</v>
      </c>
      <c r="J70" s="94" t="s">
        <v>152</v>
      </c>
      <c r="K70" s="94" t="s">
        <v>0</v>
      </c>
      <c r="L70" s="94"/>
      <c r="M70" s="94"/>
      <c r="N70" s="94"/>
      <c r="O70" s="2"/>
      <c r="P70" s="2"/>
      <c r="Q70" s="2"/>
      <c r="R70" s="2"/>
      <c r="S70" s="90" t="s">
        <v>183</v>
      </c>
    </row>
    <row r="71" spans="1:20" s="90" customFormat="1" x14ac:dyDescent="0.25">
      <c r="A71" s="2" t="str">
        <f t="shared" ca="1" si="1"/>
        <v>CP</v>
      </c>
      <c r="B71" s="2" t="s">
        <v>290</v>
      </c>
      <c r="C71" s="2" t="s">
        <v>291</v>
      </c>
      <c r="D71" s="2" t="s">
        <v>24</v>
      </c>
      <c r="E71" s="121">
        <v>44243</v>
      </c>
      <c r="F71" s="121"/>
      <c r="G71" s="94" t="s">
        <v>0</v>
      </c>
      <c r="H71" s="94" t="s">
        <v>263</v>
      </c>
      <c r="I71" s="94" t="s">
        <v>224</v>
      </c>
      <c r="J71" s="94" t="s">
        <v>152</v>
      </c>
      <c r="K71" s="94" t="s">
        <v>0</v>
      </c>
      <c r="L71" s="94"/>
      <c r="M71" s="94"/>
      <c r="N71" s="94"/>
      <c r="O71" s="2"/>
      <c r="P71" s="2"/>
      <c r="Q71" s="2"/>
      <c r="R71" s="2"/>
      <c r="S71" s="90" t="s">
        <v>183</v>
      </c>
    </row>
    <row r="72" spans="1:20" s="90" customFormat="1" x14ac:dyDescent="0.25">
      <c r="A72" s="2" t="str">
        <f t="shared" ca="1" si="1"/>
        <v>CP</v>
      </c>
      <c r="B72" s="2" t="s">
        <v>294</v>
      </c>
      <c r="C72" s="2" t="s">
        <v>336</v>
      </c>
      <c r="D72" s="2" t="s">
        <v>120</v>
      </c>
      <c r="E72" s="121">
        <v>44200</v>
      </c>
      <c r="F72" s="121"/>
      <c r="G72" s="94" t="s">
        <v>0</v>
      </c>
      <c r="H72" s="94" t="s">
        <v>51</v>
      </c>
      <c r="I72" s="94" t="s">
        <v>195</v>
      </c>
      <c r="J72" s="94" t="s">
        <v>152</v>
      </c>
      <c r="K72" s="94" t="s">
        <v>0</v>
      </c>
      <c r="L72" s="94"/>
      <c r="M72" s="94"/>
      <c r="N72" s="94"/>
      <c r="O72" s="2"/>
      <c r="P72" s="2"/>
      <c r="Q72" s="2"/>
      <c r="R72" s="2"/>
      <c r="S72" s="90" t="s">
        <v>183</v>
      </c>
    </row>
    <row r="73" spans="1:20" s="90" customFormat="1" x14ac:dyDescent="0.25">
      <c r="A73" s="2" t="str">
        <f t="shared" ca="1" si="1"/>
        <v>CP</v>
      </c>
      <c r="B73" s="2" t="s">
        <v>295</v>
      </c>
      <c r="C73" s="2" t="s">
        <v>337</v>
      </c>
      <c r="D73" s="2" t="s">
        <v>24</v>
      </c>
      <c r="E73" s="121">
        <v>43924</v>
      </c>
      <c r="F73" s="121"/>
      <c r="G73" s="94" t="s">
        <v>0</v>
      </c>
      <c r="H73" s="94" t="s">
        <v>51</v>
      </c>
      <c r="I73" s="94" t="s">
        <v>263</v>
      </c>
      <c r="J73" s="94" t="s">
        <v>152</v>
      </c>
      <c r="K73" s="94" t="s">
        <v>0</v>
      </c>
      <c r="L73" s="94"/>
      <c r="M73" s="94"/>
      <c r="N73" s="94"/>
      <c r="O73" s="2"/>
      <c r="P73" s="2"/>
      <c r="Q73" s="2"/>
      <c r="R73" s="2"/>
      <c r="S73" s="90" t="s">
        <v>183</v>
      </c>
    </row>
    <row r="74" spans="1:20" s="90" customFormat="1" x14ac:dyDescent="0.25">
      <c r="A74" s="2" t="str">
        <f t="shared" ca="1" si="1"/>
        <v>CP</v>
      </c>
      <c r="B74" s="2" t="s">
        <v>296</v>
      </c>
      <c r="C74" s="2" t="s">
        <v>338</v>
      </c>
      <c r="D74" s="2" t="s">
        <v>120</v>
      </c>
      <c r="E74" s="121">
        <v>44200</v>
      </c>
      <c r="F74" s="121"/>
      <c r="G74" s="94" t="s">
        <v>0</v>
      </c>
      <c r="H74" s="94" t="s">
        <v>51</v>
      </c>
      <c r="I74" s="94" t="s">
        <v>195</v>
      </c>
      <c r="J74" s="94" t="s">
        <v>152</v>
      </c>
      <c r="K74" s="94" t="s">
        <v>0</v>
      </c>
      <c r="L74" s="94"/>
      <c r="M74" s="94"/>
      <c r="N74" s="94"/>
      <c r="O74" s="2"/>
      <c r="P74" s="2"/>
      <c r="Q74" s="2"/>
      <c r="R74" s="2"/>
      <c r="S74" s="90" t="s">
        <v>183</v>
      </c>
    </row>
    <row r="75" spans="1:20" s="90" customFormat="1" x14ac:dyDescent="0.25">
      <c r="A75" s="2" t="str">
        <f t="shared" ca="1" si="1"/>
        <v>CP</v>
      </c>
      <c r="B75" s="2" t="s">
        <v>297</v>
      </c>
      <c r="C75" s="2" t="s">
        <v>339</v>
      </c>
      <c r="D75" s="2" t="s">
        <v>24</v>
      </c>
      <c r="E75" s="121">
        <v>43907</v>
      </c>
      <c r="F75" s="121"/>
      <c r="G75" s="94" t="s">
        <v>0</v>
      </c>
      <c r="H75" s="94" t="s">
        <v>51</v>
      </c>
      <c r="I75" s="94" t="s">
        <v>263</v>
      </c>
      <c r="J75" s="94" t="s">
        <v>152</v>
      </c>
      <c r="K75" s="94" t="s">
        <v>0</v>
      </c>
      <c r="L75" s="94"/>
      <c r="M75" s="94"/>
      <c r="N75" s="94"/>
      <c r="O75" s="2"/>
      <c r="P75" s="2"/>
      <c r="Q75" s="2"/>
      <c r="R75" s="2"/>
      <c r="S75" s="90" t="s">
        <v>183</v>
      </c>
    </row>
    <row r="76" spans="1:20" s="90" customFormat="1" x14ac:dyDescent="0.25">
      <c r="A76" s="2" t="str">
        <f t="shared" ca="1" si="1"/>
        <v>CP</v>
      </c>
      <c r="B76" s="2" t="s">
        <v>298</v>
      </c>
      <c r="C76" s="2" t="s">
        <v>334</v>
      </c>
      <c r="D76" s="2" t="s">
        <v>24</v>
      </c>
      <c r="E76" s="121">
        <v>43910</v>
      </c>
      <c r="F76" s="121"/>
      <c r="G76" s="94" t="s">
        <v>0</v>
      </c>
      <c r="H76" s="94" t="s">
        <v>51</v>
      </c>
      <c r="I76" s="94" t="s">
        <v>263</v>
      </c>
      <c r="J76" s="94" t="s">
        <v>152</v>
      </c>
      <c r="K76" s="94" t="s">
        <v>0</v>
      </c>
      <c r="L76" s="94"/>
      <c r="M76" s="94"/>
      <c r="N76" s="94"/>
      <c r="O76" s="2"/>
      <c r="P76" s="2" t="s">
        <v>299</v>
      </c>
      <c r="Q76" s="2"/>
      <c r="R76" s="2"/>
      <c r="S76" s="90" t="s">
        <v>183</v>
      </c>
    </row>
    <row r="77" spans="1:20" s="90" customFormat="1" x14ac:dyDescent="0.25">
      <c r="A77" s="2" t="str">
        <f t="shared" ca="1" si="1"/>
        <v>CP</v>
      </c>
      <c r="B77" s="2" t="s">
        <v>300</v>
      </c>
      <c r="C77" s="2" t="s">
        <v>335</v>
      </c>
      <c r="D77" s="2" t="s">
        <v>24</v>
      </c>
      <c r="E77" s="121">
        <v>43910</v>
      </c>
      <c r="F77" s="121"/>
      <c r="G77" s="94" t="s">
        <v>0</v>
      </c>
      <c r="H77" s="94" t="s">
        <v>51</v>
      </c>
      <c r="I77" s="94" t="s">
        <v>263</v>
      </c>
      <c r="J77" s="94" t="s">
        <v>152</v>
      </c>
      <c r="K77" s="94" t="s">
        <v>0</v>
      </c>
      <c r="L77" s="94"/>
      <c r="M77" s="94"/>
      <c r="N77" s="94"/>
      <c r="O77" s="2"/>
      <c r="P77" s="2" t="s">
        <v>301</v>
      </c>
      <c r="Q77" s="2"/>
      <c r="R77" s="2"/>
      <c r="S77" s="90" t="s">
        <v>183</v>
      </c>
    </row>
    <row r="78" spans="1:20" s="90" customFormat="1" x14ac:dyDescent="0.25">
      <c r="A78" s="2" t="str">
        <f t="shared" ca="1" si="1"/>
        <v>CP</v>
      </c>
      <c r="B78" s="2" t="s">
        <v>302</v>
      </c>
      <c r="C78" s="2" t="s">
        <v>303</v>
      </c>
      <c r="D78" s="2" t="s">
        <v>24</v>
      </c>
      <c r="E78" s="121" t="s">
        <v>383</v>
      </c>
      <c r="F78" s="121"/>
      <c r="G78" s="94" t="s">
        <v>1</v>
      </c>
      <c r="H78" s="94" t="s">
        <v>245</v>
      </c>
      <c r="I78" s="94" t="s">
        <v>219</v>
      </c>
      <c r="J78" s="94" t="s">
        <v>152</v>
      </c>
      <c r="K78" s="94" t="s">
        <v>1</v>
      </c>
      <c r="L78" s="94"/>
      <c r="M78" s="94"/>
      <c r="N78" s="94"/>
      <c r="O78" s="2"/>
      <c r="P78" s="2"/>
      <c r="Q78" s="2"/>
      <c r="R78" s="2"/>
      <c r="S78" s="90" t="s">
        <v>183</v>
      </c>
    </row>
    <row r="79" spans="1:20" s="90" customFormat="1" x14ac:dyDescent="0.25">
      <c r="A79" s="2" t="str">
        <f t="shared" ca="1" si="1"/>
        <v/>
      </c>
      <c r="B79" s="2"/>
      <c r="C79" s="2"/>
      <c r="D79" s="2"/>
      <c r="E79" s="121"/>
      <c r="F79" s="121"/>
      <c r="G79" s="94"/>
      <c r="H79" s="94"/>
      <c r="I79" s="94"/>
      <c r="J79" s="94"/>
      <c r="K79" s="94"/>
      <c r="L79" s="94"/>
      <c r="M79" s="94"/>
      <c r="N79" s="94"/>
      <c r="O79" s="2"/>
      <c r="P79" s="2"/>
      <c r="Q79" s="2"/>
      <c r="R79" s="2"/>
    </row>
    <row r="80" spans="1:20" s="90" customFormat="1" x14ac:dyDescent="0.25">
      <c r="A80" s="2" t="str">
        <f t="shared" ca="1" si="1"/>
        <v/>
      </c>
      <c r="B80" s="2"/>
      <c r="C80" s="2"/>
      <c r="D80" s="2"/>
      <c r="E80" s="121"/>
      <c r="F80" s="121"/>
      <c r="G80" s="94"/>
      <c r="H80" s="94"/>
      <c r="I80" s="94"/>
      <c r="J80" s="94"/>
      <c r="K80" s="94"/>
      <c r="L80" s="94"/>
      <c r="M80" s="94"/>
      <c r="N80" s="94"/>
      <c r="O80" s="2"/>
      <c r="P80" s="2"/>
      <c r="Q80" s="2"/>
      <c r="R80" s="2"/>
    </row>
    <row r="81" spans="1:20" s="90" customFormat="1" ht="15.75" x14ac:dyDescent="0.25">
      <c r="A81" s="143" t="str">
        <f t="shared" ca="1" si="1"/>
        <v/>
      </c>
      <c r="B81" s="143" t="s">
        <v>46</v>
      </c>
      <c r="C81" s="143"/>
      <c r="D81" s="143"/>
      <c r="E81" s="144"/>
      <c r="F81" s="144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T81" s="90" t="s">
        <v>181</v>
      </c>
    </row>
    <row r="82" spans="1:20" s="90" customFormat="1" x14ac:dyDescent="0.25">
      <c r="A82" s="2" t="str">
        <f t="shared" ca="1" si="1"/>
        <v>CP</v>
      </c>
      <c r="B82" s="2" t="s">
        <v>304</v>
      </c>
      <c r="C82" s="2" t="s">
        <v>384</v>
      </c>
      <c r="D82" s="2" t="s">
        <v>24</v>
      </c>
      <c r="E82" s="121">
        <v>44399</v>
      </c>
      <c r="F82" s="121">
        <v>44470</v>
      </c>
      <c r="G82" s="94" t="s">
        <v>263</v>
      </c>
      <c r="H82" s="94" t="s">
        <v>0</v>
      </c>
      <c r="I82" s="94" t="s">
        <v>245</v>
      </c>
      <c r="J82" s="94" t="s">
        <v>152</v>
      </c>
      <c r="K82" s="94" t="s">
        <v>0</v>
      </c>
      <c r="L82" s="94"/>
      <c r="M82" s="94"/>
      <c r="N82" s="94"/>
      <c r="O82" s="2"/>
      <c r="P82" s="2"/>
      <c r="Q82" s="2"/>
      <c r="R82" s="2"/>
      <c r="S82" s="90" t="s">
        <v>183</v>
      </c>
    </row>
    <row r="83" spans="1:20" s="90" customFormat="1" x14ac:dyDescent="0.25">
      <c r="A83" s="2" t="str">
        <f t="shared" ca="1" si="1"/>
        <v>CP</v>
      </c>
      <c r="B83" s="2" t="s">
        <v>305</v>
      </c>
      <c r="C83" s="2" t="s">
        <v>387</v>
      </c>
      <c r="D83" s="2" t="s">
        <v>24</v>
      </c>
      <c r="E83" s="121">
        <v>44501</v>
      </c>
      <c r="F83" s="121">
        <v>44501</v>
      </c>
      <c r="G83" s="94" t="s">
        <v>263</v>
      </c>
      <c r="H83" s="94" t="s">
        <v>0</v>
      </c>
      <c r="I83" s="94" t="s">
        <v>245</v>
      </c>
      <c r="J83" s="94" t="s">
        <v>152</v>
      </c>
      <c r="K83" s="94" t="s">
        <v>0</v>
      </c>
      <c r="L83" s="94"/>
      <c r="M83" s="94"/>
      <c r="N83" s="94"/>
      <c r="O83" s="2"/>
      <c r="P83" s="2"/>
      <c r="Q83" s="2"/>
      <c r="R83" s="2"/>
      <c r="S83" s="90" t="s">
        <v>183</v>
      </c>
    </row>
    <row r="84" spans="1:20" s="90" customFormat="1" x14ac:dyDescent="0.25">
      <c r="A84" s="2"/>
      <c r="B84" s="2" t="s">
        <v>305</v>
      </c>
      <c r="C84" s="2" t="s">
        <v>387</v>
      </c>
      <c r="D84" s="2" t="s">
        <v>120</v>
      </c>
      <c r="E84" s="121">
        <v>44501</v>
      </c>
      <c r="F84" s="121">
        <v>44501</v>
      </c>
      <c r="G84" s="94" t="s">
        <v>427</v>
      </c>
      <c r="H84" s="94" t="s">
        <v>263</v>
      </c>
      <c r="I84" s="94" t="s">
        <v>428</v>
      </c>
      <c r="J84" s="94" t="s">
        <v>237</v>
      </c>
      <c r="K84" s="94" t="s">
        <v>0</v>
      </c>
      <c r="L84" s="94" t="s">
        <v>429</v>
      </c>
      <c r="M84" s="94" t="s">
        <v>430</v>
      </c>
      <c r="N84" s="94" t="s">
        <v>431</v>
      </c>
      <c r="O84" s="2"/>
      <c r="P84" s="2"/>
      <c r="Q84" s="2"/>
      <c r="R84" s="2"/>
      <c r="S84" s="90" t="s">
        <v>183</v>
      </c>
    </row>
    <row r="85" spans="1:20" s="90" customFormat="1" x14ac:dyDescent="0.25">
      <c r="A85" s="2" t="str">
        <f t="shared" ca="1" si="1"/>
        <v>CP</v>
      </c>
      <c r="B85" s="2" t="s">
        <v>306</v>
      </c>
      <c r="C85" s="2" t="s">
        <v>388</v>
      </c>
      <c r="D85" s="2" t="s">
        <v>24</v>
      </c>
      <c r="E85" s="121">
        <v>44545</v>
      </c>
      <c r="F85" s="121">
        <v>44576</v>
      </c>
      <c r="G85" s="94" t="s">
        <v>263</v>
      </c>
      <c r="H85" s="94" t="s">
        <v>0</v>
      </c>
      <c r="I85" s="94" t="s">
        <v>245</v>
      </c>
      <c r="J85" s="94" t="s">
        <v>152</v>
      </c>
      <c r="K85" s="94" t="s">
        <v>237</v>
      </c>
      <c r="L85" s="94"/>
      <c r="M85" s="94"/>
      <c r="N85" s="94"/>
      <c r="O85" s="2"/>
      <c r="P85" s="2"/>
      <c r="Q85" s="2"/>
      <c r="R85" s="2"/>
      <c r="S85" s="90" t="s">
        <v>183</v>
      </c>
    </row>
    <row r="86" spans="1:20" s="90" customFormat="1" x14ac:dyDescent="0.25">
      <c r="A86" s="2" t="str">
        <f t="shared" ca="1" si="1"/>
        <v>CP</v>
      </c>
      <c r="B86" s="2" t="s">
        <v>306</v>
      </c>
      <c r="C86" s="2" t="s">
        <v>388</v>
      </c>
      <c r="D86" s="2" t="s">
        <v>120</v>
      </c>
      <c r="E86" s="121">
        <v>44545</v>
      </c>
      <c r="F86" s="121">
        <v>44576</v>
      </c>
      <c r="G86" s="94" t="s">
        <v>425</v>
      </c>
      <c r="H86" s="94" t="s">
        <v>263</v>
      </c>
      <c r="I86" s="94"/>
      <c r="J86" s="94" t="s">
        <v>237</v>
      </c>
      <c r="K86" s="94"/>
      <c r="L86" s="94"/>
      <c r="M86" s="94"/>
      <c r="N86" s="94"/>
      <c r="O86" s="2"/>
      <c r="P86" s="2"/>
      <c r="Q86" s="2"/>
      <c r="R86" s="2"/>
      <c r="S86" s="90" t="s">
        <v>183</v>
      </c>
    </row>
    <row r="87" spans="1:20" s="90" customFormat="1" x14ac:dyDescent="0.25">
      <c r="A87" s="2" t="str">
        <f t="shared" ca="1" si="1"/>
        <v>CP</v>
      </c>
      <c r="B87" s="2" t="s">
        <v>413</v>
      </c>
      <c r="C87" s="2" t="s">
        <v>414</v>
      </c>
      <c r="D87" s="2" t="s">
        <v>120</v>
      </c>
      <c r="E87" s="121"/>
      <c r="F87" s="121"/>
      <c r="G87" s="94" t="s">
        <v>237</v>
      </c>
      <c r="H87" s="94" t="s">
        <v>415</v>
      </c>
      <c r="I87" s="94" t="s">
        <v>263</v>
      </c>
      <c r="J87" s="94" t="s">
        <v>152</v>
      </c>
      <c r="K87" s="94"/>
      <c r="L87" s="94"/>
      <c r="M87" s="94"/>
      <c r="N87" s="94"/>
      <c r="O87" s="2"/>
      <c r="P87" s="2"/>
      <c r="Q87" s="2"/>
      <c r="R87" s="2"/>
      <c r="S87" s="90" t="s">
        <v>183</v>
      </c>
    </row>
    <row r="88" spans="1:20" s="90" customFormat="1" x14ac:dyDescent="0.25">
      <c r="A88" s="2" t="str">
        <f t="shared" ca="1" si="1"/>
        <v>CP</v>
      </c>
      <c r="B88" s="2" t="s">
        <v>416</v>
      </c>
      <c r="C88" s="2" t="s">
        <v>417</v>
      </c>
      <c r="D88" s="2" t="s">
        <v>24</v>
      </c>
      <c r="E88" s="121"/>
      <c r="F88" s="121"/>
      <c r="G88" s="94" t="s">
        <v>153</v>
      </c>
      <c r="H88" s="94" t="s">
        <v>415</v>
      </c>
      <c r="I88" s="94" t="s">
        <v>237</v>
      </c>
      <c r="J88" s="94"/>
      <c r="K88" s="94"/>
      <c r="L88" s="94"/>
      <c r="M88" s="94"/>
      <c r="N88" s="94"/>
      <c r="O88" s="2"/>
      <c r="P88" s="2"/>
      <c r="Q88" s="2"/>
      <c r="R88" s="2"/>
      <c r="S88" s="90" t="s">
        <v>183</v>
      </c>
    </row>
    <row r="89" spans="1:20" s="90" customFormat="1" x14ac:dyDescent="0.25">
      <c r="A89" s="2" t="str">
        <f t="shared" ca="1" si="1"/>
        <v>CP</v>
      </c>
      <c r="B89" s="2" t="s">
        <v>412</v>
      </c>
      <c r="C89" s="2" t="s">
        <v>411</v>
      </c>
      <c r="D89" s="2" t="s">
        <v>120</v>
      </c>
      <c r="E89" s="121"/>
      <c r="F89" s="121"/>
      <c r="G89" s="94" t="s">
        <v>0</v>
      </c>
      <c r="H89" s="94" t="s">
        <v>237</v>
      </c>
      <c r="I89" s="94" t="s">
        <v>242</v>
      </c>
      <c r="J89" s="94" t="s">
        <v>389</v>
      </c>
      <c r="K89" s="94"/>
      <c r="L89" s="94"/>
      <c r="M89" s="94"/>
      <c r="N89" s="94"/>
      <c r="O89" s="2"/>
      <c r="P89" s="2"/>
      <c r="Q89" s="2"/>
      <c r="R89" s="2"/>
      <c r="S89" s="90" t="s">
        <v>183</v>
      </c>
    </row>
    <row r="90" spans="1:20" s="90" customFormat="1" x14ac:dyDescent="0.25">
      <c r="A90" s="2" t="str">
        <f t="shared" ca="1" si="1"/>
        <v>CP</v>
      </c>
      <c r="B90" s="2" t="s">
        <v>410</v>
      </c>
      <c r="C90" s="2" t="s">
        <v>409</v>
      </c>
      <c r="D90" s="2" t="s">
        <v>24</v>
      </c>
      <c r="E90" s="121"/>
      <c r="F90" s="121"/>
      <c r="G90" s="94" t="s">
        <v>408</v>
      </c>
      <c r="H90" s="94" t="s">
        <v>237</v>
      </c>
      <c r="I90" s="94" t="s">
        <v>389</v>
      </c>
      <c r="J90" s="94" t="s">
        <v>152</v>
      </c>
      <c r="K90" s="94"/>
      <c r="L90" s="94"/>
      <c r="M90" s="94"/>
      <c r="N90" s="94"/>
      <c r="O90" s="2"/>
      <c r="P90" s="2"/>
      <c r="Q90" s="2"/>
      <c r="R90" s="2"/>
      <c r="S90" s="90" t="s">
        <v>183</v>
      </c>
    </row>
    <row r="91" spans="1:20" s="90" customFormat="1" x14ac:dyDescent="0.25">
      <c r="A91" s="2" t="str">
        <f t="shared" ca="1" si="1"/>
        <v>CP</v>
      </c>
      <c r="B91" s="2" t="s">
        <v>406</v>
      </c>
      <c r="C91" s="2" t="s">
        <v>407</v>
      </c>
      <c r="D91" s="2" t="s">
        <v>24</v>
      </c>
      <c r="E91" s="121"/>
      <c r="F91" s="121"/>
      <c r="G91" s="94" t="s">
        <v>408</v>
      </c>
      <c r="H91" s="94" t="s">
        <v>237</v>
      </c>
      <c r="I91" s="94" t="s">
        <v>389</v>
      </c>
      <c r="J91" s="94" t="s">
        <v>152</v>
      </c>
      <c r="K91" s="94"/>
      <c r="L91" s="94"/>
      <c r="M91" s="94"/>
      <c r="N91" s="94"/>
      <c r="O91" s="2"/>
      <c r="P91" s="2"/>
      <c r="Q91" s="2"/>
      <c r="R91" s="2"/>
      <c r="S91" s="90" t="s">
        <v>183</v>
      </c>
    </row>
    <row r="92" spans="1:20" s="90" customFormat="1" x14ac:dyDescent="0.25">
      <c r="A92" s="2" t="str">
        <f t="shared" ca="1" si="1"/>
        <v>CP</v>
      </c>
      <c r="B92" s="2" t="s">
        <v>391</v>
      </c>
      <c r="C92" s="2" t="s">
        <v>390</v>
      </c>
      <c r="D92" s="2" t="s">
        <v>24</v>
      </c>
      <c r="E92" s="121"/>
      <c r="F92" s="121"/>
      <c r="G92" s="94" t="s">
        <v>263</v>
      </c>
      <c r="H92" s="94" t="s">
        <v>392</v>
      </c>
      <c r="I92" s="2"/>
      <c r="J92" s="94" t="s">
        <v>237</v>
      </c>
      <c r="K92" s="94"/>
      <c r="L92" s="94"/>
      <c r="M92" s="94"/>
      <c r="N92" s="94"/>
      <c r="O92" s="2"/>
      <c r="P92" s="2"/>
      <c r="Q92" s="2"/>
      <c r="R92" s="2"/>
      <c r="S92" s="90" t="s">
        <v>183</v>
      </c>
    </row>
    <row r="93" spans="1:20" s="90" customFormat="1" x14ac:dyDescent="0.25">
      <c r="A93" s="2" t="str">
        <f t="shared" ca="1" si="1"/>
        <v>CP</v>
      </c>
      <c r="B93" s="2" t="s">
        <v>394</v>
      </c>
      <c r="C93" s="2" t="s">
        <v>393</v>
      </c>
      <c r="D93" s="2" t="s">
        <v>24</v>
      </c>
      <c r="E93" s="121"/>
      <c r="F93" s="121"/>
      <c r="G93" s="94" t="s">
        <v>263</v>
      </c>
      <c r="H93" s="94" t="s">
        <v>395</v>
      </c>
      <c r="I93" s="2"/>
      <c r="J93" s="94" t="s">
        <v>237</v>
      </c>
      <c r="K93" s="94"/>
      <c r="L93" s="94"/>
      <c r="M93" s="94"/>
      <c r="N93" s="94"/>
      <c r="O93" s="2"/>
      <c r="P93" s="2"/>
      <c r="Q93" s="2"/>
      <c r="R93" s="2"/>
      <c r="S93" s="90" t="s">
        <v>183</v>
      </c>
    </row>
    <row r="94" spans="1:20" s="90" customFormat="1" x14ac:dyDescent="0.25">
      <c r="A94" s="2" t="str">
        <f t="shared" ca="1" si="1"/>
        <v>CP</v>
      </c>
      <c r="B94" s="2" t="s">
        <v>397</v>
      </c>
      <c r="C94" s="2" t="s">
        <v>396</v>
      </c>
      <c r="D94" s="2" t="s">
        <v>24</v>
      </c>
      <c r="E94" s="121"/>
      <c r="F94" s="121"/>
      <c r="G94" s="94" t="s">
        <v>260</v>
      </c>
      <c r="H94" s="94" t="s">
        <v>263</v>
      </c>
      <c r="I94" s="94"/>
      <c r="J94" s="94" t="s">
        <v>237</v>
      </c>
      <c r="K94" s="94"/>
      <c r="L94" s="94"/>
      <c r="M94" s="94"/>
      <c r="N94" s="94"/>
      <c r="O94" s="2"/>
      <c r="P94" s="2"/>
      <c r="Q94" s="2"/>
      <c r="R94" s="2"/>
      <c r="S94" s="90" t="s">
        <v>183</v>
      </c>
    </row>
    <row r="95" spans="1:20" s="90" customFormat="1" x14ac:dyDescent="0.25">
      <c r="A95" s="2" t="str">
        <f t="shared" ca="1" si="1"/>
        <v>CP</v>
      </c>
      <c r="B95" s="2" t="s">
        <v>398</v>
      </c>
      <c r="C95" s="2" t="s">
        <v>399</v>
      </c>
      <c r="D95" s="2" t="s">
        <v>24</v>
      </c>
      <c r="E95" s="121"/>
      <c r="F95" s="121"/>
      <c r="G95" s="94" t="s">
        <v>260</v>
      </c>
      <c r="H95" s="94" t="s">
        <v>263</v>
      </c>
      <c r="I95" s="94"/>
      <c r="J95" s="94" t="s">
        <v>237</v>
      </c>
      <c r="K95" s="94"/>
      <c r="L95" s="94"/>
      <c r="M95" s="94"/>
      <c r="N95" s="94"/>
      <c r="O95" s="2"/>
      <c r="P95" s="2"/>
      <c r="Q95" s="2"/>
      <c r="R95" s="2"/>
      <c r="S95" s="90" t="s">
        <v>183</v>
      </c>
    </row>
    <row r="96" spans="1:20" s="90" customFormat="1" x14ac:dyDescent="0.25">
      <c r="A96" s="2" t="str">
        <f t="shared" ca="1" si="1"/>
        <v>CP</v>
      </c>
      <c r="B96" s="2" t="s">
        <v>418</v>
      </c>
      <c r="C96" s="2" t="s">
        <v>419</v>
      </c>
      <c r="D96" s="2" t="s">
        <v>24</v>
      </c>
      <c r="E96" s="121"/>
      <c r="F96" s="121"/>
      <c r="G96" s="94" t="s">
        <v>420</v>
      </c>
      <c r="H96" s="94" t="s">
        <v>263</v>
      </c>
      <c r="I96" s="94"/>
      <c r="J96" s="94" t="s">
        <v>237</v>
      </c>
      <c r="K96" s="94"/>
      <c r="L96" s="94" t="s">
        <v>330</v>
      </c>
      <c r="M96" s="94" t="s">
        <v>421</v>
      </c>
      <c r="N96" s="94" t="s">
        <v>422</v>
      </c>
      <c r="O96" s="2"/>
      <c r="P96" s="2"/>
      <c r="Q96" s="2"/>
      <c r="R96" s="2"/>
      <c r="S96" s="90" t="s">
        <v>183</v>
      </c>
    </row>
    <row r="97" spans="1:20" s="90" customFormat="1" x14ac:dyDescent="0.25">
      <c r="A97" s="2" t="str">
        <f t="shared" ca="1" si="1"/>
        <v>CP</v>
      </c>
      <c r="B97" s="2" t="s">
        <v>418</v>
      </c>
      <c r="C97" s="2" t="s">
        <v>419</v>
      </c>
      <c r="D97" s="2" t="s">
        <v>120</v>
      </c>
      <c r="E97" s="121">
        <v>44727</v>
      </c>
      <c r="F97" s="121">
        <v>44757</v>
      </c>
      <c r="G97" s="94" t="s">
        <v>420</v>
      </c>
      <c r="H97" s="94" t="s">
        <v>426</v>
      </c>
      <c r="I97" s="94" t="s">
        <v>263</v>
      </c>
      <c r="J97" s="94" t="s">
        <v>237</v>
      </c>
      <c r="K97" s="94"/>
      <c r="L97" s="94" t="s">
        <v>330</v>
      </c>
      <c r="M97" s="94" t="s">
        <v>421</v>
      </c>
      <c r="N97" s="94" t="s">
        <v>422</v>
      </c>
      <c r="O97" s="2"/>
      <c r="P97" s="2"/>
      <c r="Q97" s="2"/>
      <c r="R97" s="2"/>
      <c r="S97" s="90" t="s">
        <v>183</v>
      </c>
    </row>
    <row r="98" spans="1:20" s="90" customFormat="1" x14ac:dyDescent="0.25">
      <c r="A98" s="2" t="str">
        <f t="shared" ca="1" si="1"/>
        <v>CP</v>
      </c>
      <c r="B98" s="2" t="s">
        <v>423</v>
      </c>
      <c r="C98" s="2" t="s">
        <v>424</v>
      </c>
      <c r="D98" s="2" t="s">
        <v>24</v>
      </c>
      <c r="E98" s="121"/>
      <c r="F98" s="121"/>
      <c r="G98" s="94" t="s">
        <v>150</v>
      </c>
      <c r="H98" s="94" t="s">
        <v>151</v>
      </c>
      <c r="I98" s="94" t="s">
        <v>237</v>
      </c>
      <c r="J98" s="94" t="s">
        <v>420</v>
      </c>
      <c r="K98" s="94"/>
      <c r="L98" s="94" t="s">
        <v>330</v>
      </c>
      <c r="M98" s="94" t="s">
        <v>421</v>
      </c>
      <c r="N98" s="94" t="s">
        <v>422</v>
      </c>
      <c r="O98" s="2"/>
      <c r="P98" s="2"/>
      <c r="Q98" s="2"/>
      <c r="R98" s="2"/>
      <c r="S98" s="90" t="s">
        <v>183</v>
      </c>
    </row>
    <row r="99" spans="1:20" s="90" customFormat="1" x14ac:dyDescent="0.25">
      <c r="A99" s="2" t="str">
        <f t="shared" ca="1" si="1"/>
        <v/>
      </c>
      <c r="B99" s="2"/>
      <c r="C99" s="2"/>
      <c r="D99" s="2"/>
      <c r="E99" s="121"/>
      <c r="F99" s="121"/>
      <c r="G99" s="94"/>
      <c r="H99" s="94"/>
      <c r="I99" s="94"/>
      <c r="J99" s="94"/>
      <c r="K99" s="94"/>
      <c r="L99" s="94"/>
      <c r="M99" s="94"/>
      <c r="N99" s="94"/>
      <c r="O99" s="2"/>
      <c r="P99" s="2"/>
      <c r="Q99" s="2"/>
      <c r="R99" s="2"/>
    </row>
    <row r="100" spans="1:20" s="90" customFormat="1" ht="15.75" x14ac:dyDescent="0.25">
      <c r="A100" s="141" t="str">
        <f t="shared" ca="1" si="1"/>
        <v/>
      </c>
      <c r="B100" s="141" t="s">
        <v>45</v>
      </c>
      <c r="C100" s="141"/>
      <c r="D100" s="141"/>
      <c r="E100" s="142"/>
      <c r="F100" s="142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T100" s="90" t="s">
        <v>182</v>
      </c>
    </row>
    <row r="101" spans="1:20" s="90" customFormat="1" ht="15.75" x14ac:dyDescent="0.25">
      <c r="A101" s="143" t="str">
        <f t="shared" ca="1" si="1"/>
        <v/>
      </c>
      <c r="B101" s="143" t="s">
        <v>166</v>
      </c>
      <c r="C101" s="143"/>
      <c r="D101" s="143"/>
      <c r="E101" s="144"/>
      <c r="F101" s="144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T101" s="90" t="s">
        <v>181</v>
      </c>
    </row>
    <row r="102" spans="1:20" s="90" customFormat="1" x14ac:dyDescent="0.25">
      <c r="A102" s="2" t="str">
        <f t="shared" ca="1" si="1"/>
        <v>CP</v>
      </c>
      <c r="B102" s="2" t="s">
        <v>307</v>
      </c>
      <c r="C102" s="2" t="s">
        <v>308</v>
      </c>
      <c r="D102" s="2" t="s">
        <v>120</v>
      </c>
      <c r="E102" s="121">
        <v>43922</v>
      </c>
      <c r="F102" s="121"/>
      <c r="G102" s="94" t="s">
        <v>51</v>
      </c>
      <c r="H102" s="94" t="s">
        <v>199</v>
      </c>
      <c r="I102" s="94" t="s">
        <v>195</v>
      </c>
      <c r="J102" s="94" t="s">
        <v>152</v>
      </c>
      <c r="K102" s="94" t="s">
        <v>51</v>
      </c>
      <c r="L102" s="94"/>
      <c r="M102" s="94"/>
      <c r="N102" s="94"/>
      <c r="O102" s="2"/>
      <c r="P102" s="2"/>
      <c r="Q102" s="2"/>
      <c r="R102" s="2"/>
      <c r="S102" s="90" t="s">
        <v>183</v>
      </c>
    </row>
    <row r="103" spans="1:20" s="90" customFormat="1" x14ac:dyDescent="0.25">
      <c r="A103" s="2" t="str">
        <f t="shared" ca="1" si="1"/>
        <v>CP</v>
      </c>
      <c r="B103" s="2" t="s">
        <v>309</v>
      </c>
      <c r="C103" s="2" t="s">
        <v>310</v>
      </c>
      <c r="D103" s="2" t="s">
        <v>206</v>
      </c>
      <c r="E103" s="121">
        <v>44027</v>
      </c>
      <c r="F103" s="121"/>
      <c r="G103" s="94" t="s">
        <v>51</v>
      </c>
      <c r="H103" s="94" t="s">
        <v>199</v>
      </c>
      <c r="I103" s="94" t="s">
        <v>195</v>
      </c>
      <c r="J103" s="94" t="s">
        <v>152</v>
      </c>
      <c r="K103" s="94" t="s">
        <v>51</v>
      </c>
      <c r="L103" s="94"/>
      <c r="M103" s="94"/>
      <c r="N103" s="94"/>
      <c r="O103" s="2"/>
      <c r="P103" s="2"/>
      <c r="Q103" s="2"/>
      <c r="R103" s="2"/>
      <c r="S103" s="90" t="s">
        <v>183</v>
      </c>
    </row>
    <row r="104" spans="1:20" s="90" customFormat="1" x14ac:dyDescent="0.25">
      <c r="A104" s="2" t="str">
        <f t="shared" ca="1" si="1"/>
        <v>CP</v>
      </c>
      <c r="B104" s="2" t="s">
        <v>311</v>
      </c>
      <c r="C104" s="2" t="s">
        <v>312</v>
      </c>
      <c r="D104" s="2" t="s">
        <v>120</v>
      </c>
      <c r="E104" s="121">
        <v>44200</v>
      </c>
      <c r="F104" s="121"/>
      <c r="G104" s="94" t="s">
        <v>51</v>
      </c>
      <c r="H104" s="94" t="s">
        <v>199</v>
      </c>
      <c r="I104" s="94" t="s">
        <v>195</v>
      </c>
      <c r="J104" s="94" t="s">
        <v>152</v>
      </c>
      <c r="K104" s="94" t="s">
        <v>51</v>
      </c>
      <c r="L104" s="94"/>
      <c r="M104" s="94"/>
      <c r="N104" s="94"/>
      <c r="O104" s="2"/>
      <c r="P104" s="2"/>
      <c r="Q104" s="2"/>
      <c r="R104" s="2"/>
      <c r="S104" s="90" t="s">
        <v>183</v>
      </c>
    </row>
    <row r="105" spans="1:20" s="90" customFormat="1" x14ac:dyDescent="0.25">
      <c r="A105" s="2" t="str">
        <f t="shared" ca="1" si="1"/>
        <v>CP</v>
      </c>
      <c r="B105" s="2" t="s">
        <v>307</v>
      </c>
      <c r="C105" s="2" t="s">
        <v>313</v>
      </c>
      <c r="D105" s="2"/>
      <c r="E105" s="121">
        <v>44027</v>
      </c>
      <c r="F105" s="121"/>
      <c r="G105" s="94" t="s">
        <v>51</v>
      </c>
      <c r="H105" s="94" t="s">
        <v>199</v>
      </c>
      <c r="I105" s="94" t="s">
        <v>195</v>
      </c>
      <c r="J105" s="94" t="s">
        <v>152</v>
      </c>
      <c r="K105" s="94" t="s">
        <v>51</v>
      </c>
      <c r="L105" s="94"/>
      <c r="M105" s="94"/>
      <c r="N105" s="94"/>
      <c r="O105" s="2"/>
      <c r="P105" s="2"/>
      <c r="Q105" s="2"/>
      <c r="R105" s="2"/>
      <c r="S105" s="90" t="s">
        <v>183</v>
      </c>
    </row>
    <row r="106" spans="1:20" s="90" customFormat="1" x14ac:dyDescent="0.25">
      <c r="A106" s="2" t="str">
        <f t="shared" ca="1" si="1"/>
        <v>CP</v>
      </c>
      <c r="B106" s="2" t="s">
        <v>309</v>
      </c>
      <c r="C106" s="2" t="s">
        <v>314</v>
      </c>
      <c r="D106" s="2"/>
      <c r="E106" s="121">
        <v>44027</v>
      </c>
      <c r="F106" s="121"/>
      <c r="G106" s="94" t="s">
        <v>51</v>
      </c>
      <c r="H106" s="94" t="s">
        <v>199</v>
      </c>
      <c r="I106" s="94" t="s">
        <v>195</v>
      </c>
      <c r="J106" s="94" t="s">
        <v>152</v>
      </c>
      <c r="K106" s="94" t="s">
        <v>51</v>
      </c>
      <c r="L106" s="94"/>
      <c r="M106" s="94"/>
      <c r="N106" s="94"/>
      <c r="O106" s="2"/>
      <c r="P106" s="2"/>
      <c r="Q106" s="2"/>
      <c r="R106" s="2"/>
      <c r="S106" s="90" t="s">
        <v>183</v>
      </c>
    </row>
    <row r="107" spans="1:20" s="90" customFormat="1" x14ac:dyDescent="0.25">
      <c r="A107" s="2" t="str">
        <f t="shared" ca="1" si="1"/>
        <v>CP</v>
      </c>
      <c r="B107" s="2" t="s">
        <v>311</v>
      </c>
      <c r="C107" s="2" t="s">
        <v>315</v>
      </c>
      <c r="D107" s="2"/>
      <c r="E107" s="121">
        <v>44027</v>
      </c>
      <c r="F107" s="121"/>
      <c r="G107" s="94" t="s">
        <v>51</v>
      </c>
      <c r="H107" s="94" t="s">
        <v>199</v>
      </c>
      <c r="I107" s="94" t="s">
        <v>195</v>
      </c>
      <c r="J107" s="94" t="s">
        <v>152</v>
      </c>
      <c r="K107" s="94" t="s">
        <v>51</v>
      </c>
      <c r="L107" s="94"/>
      <c r="M107" s="94"/>
      <c r="N107" s="94"/>
      <c r="O107" s="2"/>
      <c r="P107" s="2"/>
      <c r="Q107" s="2"/>
      <c r="R107" s="2"/>
      <c r="S107" s="90" t="s">
        <v>183</v>
      </c>
    </row>
    <row r="108" spans="1:20" s="90" customFormat="1" x14ac:dyDescent="0.25">
      <c r="A108" s="2" t="str">
        <f t="shared" ca="1" si="1"/>
        <v>CP</v>
      </c>
      <c r="B108" s="2" t="s">
        <v>316</v>
      </c>
      <c r="C108" s="2" t="s">
        <v>317</v>
      </c>
      <c r="D108" s="2"/>
      <c r="E108" s="121">
        <v>44047</v>
      </c>
      <c r="F108" s="121"/>
      <c r="G108" s="94" t="s">
        <v>212</v>
      </c>
      <c r="H108" s="94" t="s">
        <v>198</v>
      </c>
      <c r="I108" s="94" t="s">
        <v>199</v>
      </c>
      <c r="J108" s="94" t="s">
        <v>152</v>
      </c>
      <c r="K108" s="94" t="s">
        <v>51</v>
      </c>
      <c r="L108" s="94"/>
      <c r="M108" s="94"/>
      <c r="N108" s="94"/>
      <c r="O108" s="2"/>
      <c r="P108" s="2"/>
      <c r="Q108" s="2"/>
      <c r="R108" s="2"/>
      <c r="S108" s="90" t="s">
        <v>183</v>
      </c>
    </row>
    <row r="109" spans="1:20" s="90" customFormat="1" x14ac:dyDescent="0.25">
      <c r="A109" s="2" t="str">
        <f t="shared" ca="1" si="1"/>
        <v>CP</v>
      </c>
      <c r="B109" s="2" t="s">
        <v>318</v>
      </c>
      <c r="C109" s="2" t="s">
        <v>321</v>
      </c>
      <c r="D109" s="2" t="s">
        <v>24</v>
      </c>
      <c r="E109" s="121">
        <v>44243</v>
      </c>
      <c r="F109" s="121"/>
      <c r="G109" s="94" t="s">
        <v>212</v>
      </c>
      <c r="H109" s="94" t="s">
        <v>198</v>
      </c>
      <c r="I109" s="94" t="s">
        <v>199</v>
      </c>
      <c r="J109" s="94" t="s">
        <v>152</v>
      </c>
      <c r="K109" s="94" t="s">
        <v>212</v>
      </c>
      <c r="L109" s="94"/>
      <c r="M109" s="94"/>
      <c r="N109" s="94"/>
      <c r="O109" s="2"/>
      <c r="P109" s="2"/>
      <c r="Q109" s="2"/>
      <c r="R109" s="2"/>
      <c r="S109" s="90" t="s">
        <v>183</v>
      </c>
    </row>
    <row r="110" spans="1:20" s="90" customFormat="1" x14ac:dyDescent="0.25">
      <c r="A110" s="2" t="str">
        <f t="shared" ca="1" si="1"/>
        <v>CP</v>
      </c>
      <c r="B110" s="2" t="s">
        <v>324</v>
      </c>
      <c r="C110" s="2" t="s">
        <v>323</v>
      </c>
      <c r="D110" s="2" t="s">
        <v>24</v>
      </c>
      <c r="E110" s="121" t="s">
        <v>383</v>
      </c>
      <c r="F110" s="121"/>
      <c r="G110" s="94" t="s">
        <v>198</v>
      </c>
      <c r="H110" s="94" t="s">
        <v>199</v>
      </c>
      <c r="I110" s="94"/>
      <c r="J110" s="94" t="s">
        <v>152</v>
      </c>
      <c r="K110" s="94"/>
      <c r="L110" s="94"/>
      <c r="M110" s="94"/>
      <c r="N110" s="94"/>
      <c r="O110" s="2"/>
      <c r="P110" s="2"/>
      <c r="Q110" s="2"/>
      <c r="R110" s="2"/>
      <c r="S110" s="90" t="s">
        <v>183</v>
      </c>
    </row>
    <row r="111" spans="1:20" s="90" customFormat="1" x14ac:dyDescent="0.25">
      <c r="A111" s="2" t="str">
        <f t="shared" ca="1" si="1"/>
        <v>CP</v>
      </c>
      <c r="B111" s="2" t="s">
        <v>329</v>
      </c>
      <c r="C111" s="2" t="s">
        <v>328</v>
      </c>
      <c r="D111" s="2" t="s">
        <v>24</v>
      </c>
      <c r="E111" s="121">
        <v>44274</v>
      </c>
      <c r="F111" s="121"/>
      <c r="G111" s="94" t="s">
        <v>198</v>
      </c>
      <c r="H111" s="94" t="s">
        <v>212</v>
      </c>
      <c r="I111" s="94" t="s">
        <v>237</v>
      </c>
      <c r="J111" s="94" t="s">
        <v>152</v>
      </c>
      <c r="K111" s="94"/>
      <c r="L111" s="94" t="s">
        <v>330</v>
      </c>
      <c r="M111" s="94" t="s">
        <v>331</v>
      </c>
      <c r="N111" s="94" t="s">
        <v>332</v>
      </c>
      <c r="O111" s="2"/>
      <c r="P111" s="2"/>
      <c r="Q111" s="2"/>
      <c r="R111" s="2"/>
      <c r="S111" s="90" t="s">
        <v>183</v>
      </c>
    </row>
    <row r="112" spans="1:20" s="90" customFormat="1" x14ac:dyDescent="0.25">
      <c r="A112" s="2" t="str">
        <f t="shared" ca="1" si="1"/>
        <v/>
      </c>
      <c r="B112" s="2"/>
      <c r="C112" s="2"/>
      <c r="D112" s="2"/>
      <c r="E112" s="121"/>
      <c r="F112" s="121"/>
      <c r="G112" s="94"/>
      <c r="H112" s="94"/>
      <c r="I112" s="94"/>
      <c r="J112" s="94"/>
      <c r="K112" s="94"/>
      <c r="L112" s="94"/>
      <c r="M112" s="94"/>
      <c r="N112" s="94"/>
      <c r="O112" s="2"/>
      <c r="P112" s="2"/>
      <c r="Q112" s="2"/>
      <c r="R112" s="2"/>
    </row>
    <row r="113" spans="1:20" s="90" customFormat="1" ht="15.75" x14ac:dyDescent="0.25">
      <c r="A113" s="143" t="str">
        <f t="shared" ca="1" si="1"/>
        <v/>
      </c>
      <c r="B113" s="143" t="s">
        <v>167</v>
      </c>
      <c r="C113" s="143"/>
      <c r="D113" s="143"/>
      <c r="E113" s="144"/>
      <c r="F113" s="144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T113" s="90" t="s">
        <v>181</v>
      </c>
    </row>
    <row r="114" spans="1:20" s="90" customFormat="1" x14ac:dyDescent="0.25">
      <c r="A114" s="2" t="str">
        <f t="shared" ca="1" si="1"/>
        <v/>
      </c>
      <c r="B114" s="2"/>
      <c r="C114" s="2"/>
      <c r="D114" s="2"/>
      <c r="E114" s="121"/>
      <c r="F114" s="121"/>
      <c r="G114" s="94"/>
      <c r="H114" s="94"/>
      <c r="I114" s="94"/>
      <c r="J114" s="94"/>
      <c r="K114" s="94"/>
      <c r="L114" s="94"/>
      <c r="M114" s="94"/>
      <c r="N114" s="94"/>
      <c r="O114" s="2"/>
      <c r="P114" s="2"/>
      <c r="Q114" s="2"/>
      <c r="R114" s="2"/>
    </row>
    <row r="115" spans="1:20" s="90" customFormat="1" x14ac:dyDescent="0.25">
      <c r="A115" s="2" t="str">
        <f t="shared" ca="1" si="1"/>
        <v/>
      </c>
      <c r="B115" s="2"/>
      <c r="C115" s="2"/>
      <c r="D115" s="2"/>
      <c r="E115" s="121"/>
      <c r="F115" s="121"/>
      <c r="G115" s="94"/>
      <c r="H115" s="94"/>
      <c r="I115" s="94"/>
      <c r="J115" s="94"/>
      <c r="K115" s="94"/>
      <c r="L115" s="94"/>
      <c r="M115" s="94"/>
      <c r="N115" s="94"/>
      <c r="O115" s="2"/>
      <c r="P115" s="2"/>
      <c r="Q115" s="2"/>
      <c r="R115" s="2"/>
    </row>
    <row r="116" spans="1:20" s="90" customFormat="1" ht="15.75" x14ac:dyDescent="0.25">
      <c r="A116" s="143" t="str">
        <f t="shared" ca="1" si="1"/>
        <v/>
      </c>
      <c r="B116" s="143" t="s">
        <v>325</v>
      </c>
      <c r="C116" s="143"/>
      <c r="D116" s="143"/>
      <c r="E116" s="144"/>
      <c r="F116" s="144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T116" s="90" t="s">
        <v>181</v>
      </c>
    </row>
    <row r="117" spans="1:20" s="90" customFormat="1" x14ac:dyDescent="0.25">
      <c r="A117" s="2" t="str">
        <f t="shared" ca="1" si="1"/>
        <v>CP</v>
      </c>
      <c r="B117" s="2" t="s">
        <v>327</v>
      </c>
      <c r="C117" s="2" t="s">
        <v>326</v>
      </c>
      <c r="D117" s="2" t="s">
        <v>24</v>
      </c>
      <c r="E117" s="121" t="s">
        <v>383</v>
      </c>
      <c r="F117" s="121"/>
      <c r="G117" s="94" t="s">
        <v>212</v>
      </c>
      <c r="H117" s="94" t="s">
        <v>198</v>
      </c>
      <c r="I117" s="94"/>
      <c r="J117" s="94" t="s">
        <v>152</v>
      </c>
      <c r="K117" s="94"/>
      <c r="L117" s="94"/>
      <c r="M117" s="94"/>
      <c r="N117" s="94"/>
      <c r="O117" s="2"/>
      <c r="P117" s="2"/>
      <c r="Q117" s="2"/>
      <c r="R117" s="2"/>
      <c r="S117" s="90" t="s">
        <v>183</v>
      </c>
    </row>
    <row r="118" spans="1:20" s="90" customFormat="1" x14ac:dyDescent="0.25">
      <c r="A118" s="2" t="str">
        <f t="shared" ca="1" si="1"/>
        <v/>
      </c>
      <c r="B118" s="2"/>
      <c r="C118" s="2"/>
      <c r="D118" s="2"/>
      <c r="E118" s="121"/>
      <c r="F118" s="121"/>
      <c r="G118" s="94"/>
      <c r="H118" s="94"/>
      <c r="I118" s="94"/>
      <c r="J118" s="94"/>
      <c r="K118" s="94"/>
      <c r="L118" s="94"/>
      <c r="M118" s="94"/>
      <c r="N118" s="94"/>
      <c r="O118" s="2"/>
      <c r="P118" s="2"/>
      <c r="Q118" s="2"/>
      <c r="R118" s="2"/>
    </row>
    <row r="119" spans="1:20" s="90" customFormat="1" ht="15.75" x14ac:dyDescent="0.25">
      <c r="A119" s="141" t="str">
        <f t="shared" ca="1" si="1"/>
        <v/>
      </c>
      <c r="B119" s="141" t="s">
        <v>117</v>
      </c>
      <c r="C119" s="141"/>
      <c r="D119" s="141"/>
      <c r="E119" s="142"/>
      <c r="F119" s="142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T119" s="90" t="s">
        <v>182</v>
      </c>
    </row>
    <row r="120" spans="1:20" s="90" customFormat="1" x14ac:dyDescent="0.25">
      <c r="A120" s="2" t="str">
        <f t="shared" ca="1" si="1"/>
        <v>CP</v>
      </c>
      <c r="B120" s="2" t="s">
        <v>118</v>
      </c>
      <c r="C120" s="2" t="s">
        <v>119</v>
      </c>
      <c r="D120" s="2" t="s">
        <v>120</v>
      </c>
      <c r="E120" s="121" t="s">
        <v>383</v>
      </c>
      <c r="F120" s="121"/>
      <c r="G120" s="94"/>
      <c r="H120" s="94"/>
      <c r="I120" s="94"/>
      <c r="J120" s="94"/>
      <c r="K120" s="94"/>
      <c r="L120" s="94"/>
      <c r="M120" s="94"/>
      <c r="N120" s="94"/>
      <c r="O120" s="2"/>
      <c r="P120" s="2"/>
      <c r="Q120" s="2"/>
      <c r="R120" s="2"/>
      <c r="S120" s="90" t="s">
        <v>183</v>
      </c>
    </row>
    <row r="121" spans="1:20" s="90" customFormat="1" x14ac:dyDescent="0.25">
      <c r="A121" s="2" t="str">
        <f t="shared" ca="1" si="1"/>
        <v>CP</v>
      </c>
      <c r="B121" s="2" t="s">
        <v>125</v>
      </c>
      <c r="C121" s="2" t="s">
        <v>126</v>
      </c>
      <c r="D121" s="2" t="s">
        <v>24</v>
      </c>
      <c r="E121" s="121" t="s">
        <v>383</v>
      </c>
      <c r="F121" s="121"/>
      <c r="G121" s="94"/>
      <c r="H121" s="94"/>
      <c r="I121" s="94"/>
      <c r="J121" s="94"/>
      <c r="K121" s="94"/>
      <c r="L121" s="94"/>
      <c r="M121" s="94"/>
      <c r="N121" s="94"/>
      <c r="O121" s="2"/>
      <c r="P121" s="2"/>
      <c r="Q121" s="2"/>
      <c r="R121" s="2"/>
      <c r="S121" s="90" t="s">
        <v>183</v>
      </c>
    </row>
    <row r="122" spans="1:20" s="90" customFormat="1" x14ac:dyDescent="0.25">
      <c r="A122" s="2" t="str">
        <f t="shared" ca="1" si="1"/>
        <v>CP</v>
      </c>
      <c r="B122" s="2" t="s">
        <v>127</v>
      </c>
      <c r="C122" s="2" t="s">
        <v>128</v>
      </c>
      <c r="D122" s="2" t="s">
        <v>374</v>
      </c>
      <c r="E122" s="121" t="s">
        <v>383</v>
      </c>
      <c r="F122" s="121"/>
      <c r="G122" s="94"/>
      <c r="H122" s="94"/>
      <c r="I122" s="94"/>
      <c r="J122" s="94"/>
      <c r="K122" s="94"/>
      <c r="L122" s="94"/>
      <c r="M122" s="94"/>
      <c r="N122" s="94"/>
      <c r="O122" s="2"/>
      <c r="P122" s="2"/>
      <c r="Q122" s="2"/>
      <c r="R122" s="2"/>
      <c r="S122" s="90" t="s">
        <v>183</v>
      </c>
    </row>
    <row r="123" spans="1:20" ht="15.75" x14ac:dyDescent="0.25">
      <c r="A123" s="86"/>
      <c r="B123" s="90"/>
      <c r="C123" s="90"/>
      <c r="D123" s="86"/>
      <c r="E123" s="122"/>
      <c r="F123" s="13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</row>
    <row r="124" spans="1:20" ht="15.75" thickBot="1" x14ac:dyDescent="0.3">
      <c r="A124" s="86"/>
      <c r="B124" s="90"/>
      <c r="C124" s="90"/>
      <c r="D124" s="86"/>
      <c r="E124" s="123"/>
      <c r="F124" s="123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</row>
    <row r="125" spans="1:20" s="86" customFormat="1" x14ac:dyDescent="0.25">
      <c r="A125" s="149" t="s">
        <v>162</v>
      </c>
      <c r="B125" s="150"/>
      <c r="C125" s="116" t="s">
        <v>164</v>
      </c>
      <c r="D125" s="150" t="s">
        <v>165</v>
      </c>
      <c r="E125" s="151"/>
      <c r="F125" s="123"/>
      <c r="O125" s="113"/>
    </row>
    <row r="126" spans="1:20" s="86" customFormat="1" x14ac:dyDescent="0.25">
      <c r="A126" s="127" t="s">
        <v>183</v>
      </c>
      <c r="B126" s="2" t="s">
        <v>188</v>
      </c>
      <c r="C126" s="13">
        <f ca="1">COUNTIF($A$4:$A$122,$A126)+COUNTIF($A$4:$A$122,$A127)</f>
        <v>89</v>
      </c>
      <c r="D126" s="145">
        <f ca="1">$C126/$C$133</f>
        <v>0.97802197802197799</v>
      </c>
      <c r="E126" s="146"/>
      <c r="F126" s="123"/>
      <c r="O126" s="114"/>
    </row>
    <row r="127" spans="1:20" s="86" customFormat="1" x14ac:dyDescent="0.25">
      <c r="A127" s="128" t="s">
        <v>184</v>
      </c>
      <c r="B127" s="2" t="s">
        <v>189</v>
      </c>
      <c r="C127" s="13">
        <f ca="1">COUNTIF($A$4:$A$122,$A127)</f>
        <v>0</v>
      </c>
      <c r="D127" s="145">
        <f t="shared" ref="D127:D132" ca="1" si="2">$C127/$C$133</f>
        <v>0</v>
      </c>
      <c r="E127" s="146"/>
      <c r="F127" s="137"/>
      <c r="O127" s="114"/>
    </row>
    <row r="128" spans="1:20" s="86" customFormat="1" x14ac:dyDescent="0.25">
      <c r="A128" s="129" t="s">
        <v>185</v>
      </c>
      <c r="B128" s="2" t="s">
        <v>190</v>
      </c>
      <c r="C128" s="13">
        <f ca="1">COUNTIF($A$4:$A$122,$A128)</f>
        <v>1</v>
      </c>
      <c r="D128" s="145">
        <f t="shared" ca="1" si="2"/>
        <v>1.098901098901099E-2</v>
      </c>
      <c r="E128" s="146"/>
      <c r="F128" s="137"/>
      <c r="O128" s="114"/>
    </row>
    <row r="129" spans="1:15" s="86" customFormat="1" x14ac:dyDescent="0.25">
      <c r="A129" s="130">
        <v>30</v>
      </c>
      <c r="B129" s="2" t="s">
        <v>178</v>
      </c>
      <c r="C129" s="13">
        <f ca="1">COUNTIF($A$4:$A$122,$A129)</f>
        <v>0</v>
      </c>
      <c r="D129" s="145">
        <f t="shared" ca="1" si="2"/>
        <v>0</v>
      </c>
      <c r="E129" s="146"/>
      <c r="F129" s="113"/>
      <c r="G129" s="125"/>
      <c r="O129" s="114"/>
    </row>
    <row r="130" spans="1:15" s="86" customFormat="1" x14ac:dyDescent="0.25">
      <c r="A130" s="131">
        <v>15</v>
      </c>
      <c r="B130" s="1" t="s">
        <v>177</v>
      </c>
      <c r="C130" s="13">
        <f ca="1">COUNTIF($A$4:$A$122,$A130)</f>
        <v>0</v>
      </c>
      <c r="D130" s="145">
        <f t="shared" ca="1" si="2"/>
        <v>0</v>
      </c>
      <c r="E130" s="146"/>
      <c r="F130" s="114"/>
      <c r="G130" s="125"/>
      <c r="O130" s="114"/>
    </row>
    <row r="131" spans="1:15" s="86" customFormat="1" x14ac:dyDescent="0.25">
      <c r="A131" s="132" t="s">
        <v>186</v>
      </c>
      <c r="B131" s="1" t="s">
        <v>179</v>
      </c>
      <c r="C131" s="13">
        <f ca="1">COUNTIF($A$4:$A$122,$A131)</f>
        <v>0</v>
      </c>
      <c r="D131" s="145">
        <f t="shared" ca="1" si="2"/>
        <v>0</v>
      </c>
      <c r="E131" s="146"/>
      <c r="F131" s="114"/>
      <c r="G131" s="126"/>
      <c r="O131" s="114"/>
    </row>
    <row r="132" spans="1:15" s="86" customFormat="1" x14ac:dyDescent="0.25">
      <c r="A132" s="119"/>
      <c r="B132" s="1" t="s">
        <v>187</v>
      </c>
      <c r="C132" s="13">
        <f ca="1">C133-(SUM(C126,C128:C131))</f>
        <v>1</v>
      </c>
      <c r="D132" s="145">
        <f t="shared" ca="1" si="2"/>
        <v>1.098901098901099E-2</v>
      </c>
      <c r="E132" s="146"/>
      <c r="F132" s="114"/>
      <c r="O132" s="114"/>
    </row>
    <row r="133" spans="1:15" s="86" customFormat="1" ht="19.5" thickBot="1" x14ac:dyDescent="0.35">
      <c r="A133" s="91"/>
      <c r="B133" s="92" t="s">
        <v>163</v>
      </c>
      <c r="C133" s="117">
        <f>COUNTA($C$4:$C$122)</f>
        <v>91</v>
      </c>
      <c r="D133" s="147"/>
      <c r="E133" s="148"/>
      <c r="F133" s="114"/>
      <c r="O133" s="115"/>
    </row>
    <row r="134" spans="1:15" x14ac:dyDescent="0.25">
      <c r="F134" s="134"/>
    </row>
    <row r="135" spans="1:15" x14ac:dyDescent="0.25">
      <c r="C135" s="133"/>
      <c r="E135"/>
      <c r="F135" s="134"/>
    </row>
    <row r="136" spans="1:15" x14ac:dyDescent="0.25">
      <c r="C136" s="133"/>
      <c r="F136" s="134"/>
    </row>
    <row r="137" spans="1:15" ht="18.75" x14ac:dyDescent="0.3">
      <c r="C137" s="133"/>
      <c r="F137" s="135"/>
    </row>
  </sheetData>
  <mergeCells count="10">
    <mergeCell ref="D128:E128"/>
    <mergeCell ref="D130:E130"/>
    <mergeCell ref="D132:E132"/>
    <mergeCell ref="D133:E133"/>
    <mergeCell ref="A125:B125"/>
    <mergeCell ref="D125:E125"/>
    <mergeCell ref="D126:E126"/>
    <mergeCell ref="D127:E127"/>
    <mergeCell ref="D129:E129"/>
    <mergeCell ref="D131:E131"/>
  </mergeCells>
  <conditionalFormatting sqref="F123:F126">
    <cfRule type="expression" dxfId="26" priority="137" stopIfTrue="1">
      <formula>IF($S123="CP",TRUE,FALSE)</formula>
    </cfRule>
    <cfRule type="expression" dxfId="25" priority="138" stopIfTrue="1">
      <formula>IF($S123="NR",TRUE,FALSE)</formula>
    </cfRule>
  </conditionalFormatting>
  <conditionalFormatting sqref="F123:F126">
    <cfRule type="expression" dxfId="24" priority="135" stopIfTrue="1">
      <formula>IF($T123="SH",TRUE,FALSE)</formula>
    </cfRule>
    <cfRule type="expression" dxfId="23" priority="136" stopIfTrue="1">
      <formula>IF($T123="SS",TRUE,FALSE)</formula>
    </cfRule>
  </conditionalFormatting>
  <conditionalFormatting sqref="F123:F126">
    <cfRule type="expression" dxfId="22" priority="139" stopIfTrue="1">
      <formula>IF($F123="",TRUE,FALSE)</formula>
    </cfRule>
    <cfRule type="expression" dxfId="21" priority="140" stopIfTrue="1">
      <formula>IF($F123-NOW()&lt;0,TRUE,FALSE)</formula>
    </cfRule>
    <cfRule type="expression" dxfId="20" priority="141">
      <formula>IF($F123-NOW()&lt;15,TRUE,FALSE)</formula>
    </cfRule>
    <cfRule type="expression" dxfId="19" priority="142">
      <formula>IF($F123-NOW()&lt;30,TRUE,FALSE)</formula>
    </cfRule>
  </conditionalFormatting>
  <conditionalFormatting sqref="E2:F122">
    <cfRule type="expression" dxfId="18" priority="3" stopIfTrue="1">
      <formula>IF($S2="CP",TRUE,FALSE)</formula>
    </cfRule>
    <cfRule type="expression" dxfId="17" priority="4" stopIfTrue="1">
      <formula>IF($S2="NR",TRUE,FALSE)</formula>
    </cfRule>
  </conditionalFormatting>
  <conditionalFormatting sqref="E2:F122 A2:A122">
    <cfRule type="expression" dxfId="16" priority="1" stopIfTrue="1">
      <formula>IF($T2="SH",TRUE,FALSE)</formula>
    </cfRule>
    <cfRule type="expression" dxfId="15" priority="2" stopIfTrue="1">
      <formula>IF($T2="SS",TRUE,FALSE)</formula>
    </cfRule>
  </conditionalFormatting>
  <conditionalFormatting sqref="A2:A122">
    <cfRule type="expression" dxfId="14" priority="5" stopIfTrue="1">
      <formula>IF($S2="CP",TRUE,FALSE)</formula>
    </cfRule>
    <cfRule type="expression" dxfId="13" priority="6" stopIfTrue="1">
      <formula>IF($S2="NR",TRUE,FALSE)</formula>
    </cfRule>
    <cfRule type="expression" dxfId="12" priority="7" stopIfTrue="1">
      <formula>IF($S2="OA",TRUE,FALSE)</formula>
    </cfRule>
    <cfRule type="expression" dxfId="11" priority="12" stopIfTrue="1">
      <formula>IF($E2-NOW()&lt;0,TRUE,FALSE)</formula>
    </cfRule>
    <cfRule type="expression" dxfId="10" priority="15">
      <formula>IF($E2-NOW()&lt;15,TRUE,FALSE)</formula>
    </cfRule>
    <cfRule type="expression" dxfId="9" priority="18">
      <formula>IF($E2-NOW()&lt;30,TRUE,FALSE)</formula>
    </cfRule>
  </conditionalFormatting>
  <conditionalFormatting sqref="E2:E122">
    <cfRule type="expression" dxfId="8" priority="10" stopIfTrue="1">
      <formula>IF($E2-NOW()&lt;0,TRUE,FALSE)</formula>
    </cfRule>
    <cfRule type="expression" dxfId="7" priority="13">
      <formula>IF($E2-NOW()&lt;15,TRUE,FALSE)</formula>
    </cfRule>
    <cfRule type="expression" dxfId="6" priority="16">
      <formula>IF($E2-NOW()&lt;30,TRUE,FALSE)</formula>
    </cfRule>
  </conditionalFormatting>
  <conditionalFormatting sqref="F2:F122">
    <cfRule type="expression" dxfId="5" priority="9" stopIfTrue="1">
      <formula>IF($F2="",TRUE,FALSE)</formula>
    </cfRule>
    <cfRule type="expression" dxfId="4" priority="11" stopIfTrue="1">
      <formula>IF($F2-NOW()&lt;0,TRUE,FALSE)</formula>
    </cfRule>
    <cfRule type="expression" dxfId="3" priority="14">
      <formula>IF($F2-NOW()&lt;15,TRUE,FALSE)</formula>
    </cfRule>
    <cfRule type="expression" dxfId="2" priority="17">
      <formula>IF($F2-NOW()&lt;30,TRUE,FALSE)</formula>
    </cfRule>
  </conditionalFormatting>
  <conditionalFormatting sqref="E2:E122 A2:A122">
    <cfRule type="expression" dxfId="1" priority="8" stopIfTrue="1">
      <formula>IF($E2="",TRUE,FALSE)</formula>
    </cfRule>
  </conditionalFormatting>
  <pageMargins left="0.25" right="0.25" top="0.75" bottom="0.75" header="0.3" footer="0.3"/>
  <pageSetup paperSize="17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5" x14ac:dyDescent="0.25"/>
  <cols>
    <col min="1" max="1" width="3.7109375" customWidth="1"/>
    <col min="2" max="2" width="50.5703125" bestFit="1" customWidth="1"/>
    <col min="3" max="3" width="21" bestFit="1" customWidth="1"/>
    <col min="4" max="4" width="28.5703125" bestFit="1" customWidth="1"/>
    <col min="5" max="5" width="14.85546875" bestFit="1" customWidth="1"/>
    <col min="6" max="6" width="9.5703125" style="57" bestFit="1" customWidth="1"/>
    <col min="7" max="7" width="9.42578125" style="57" bestFit="1" customWidth="1"/>
    <col min="8" max="8" width="8.85546875" style="57" bestFit="1" customWidth="1"/>
    <col min="9" max="9" width="11.28515625" style="57" bestFit="1" customWidth="1"/>
    <col min="10" max="10" width="11.85546875" bestFit="1" customWidth="1"/>
    <col min="11" max="11" width="20.42578125" bestFit="1" customWidth="1"/>
    <col min="12" max="12" width="18.140625" bestFit="1" customWidth="1"/>
    <col min="13" max="13" width="20.28515625" bestFit="1" customWidth="1"/>
  </cols>
  <sheetData>
    <row r="1" spans="1:14" ht="45" x14ac:dyDescent="0.25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75" x14ac:dyDescent="0.25">
      <c r="A2" s="11"/>
      <c r="B2" s="82"/>
      <c r="C2" s="83"/>
      <c r="D2" s="83"/>
      <c r="E2" s="83"/>
      <c r="F2" s="84"/>
      <c r="G2" s="84"/>
      <c r="H2" s="84"/>
      <c r="I2" s="84"/>
      <c r="J2" s="84"/>
      <c r="K2" s="84"/>
      <c r="L2" s="85"/>
      <c r="M2" s="84"/>
      <c r="N2" s="83"/>
    </row>
    <row r="3" spans="1:14" x14ac:dyDescent="0.25">
      <c r="A3" s="2"/>
      <c r="B3" s="2"/>
      <c r="C3" s="2"/>
      <c r="D3" s="2"/>
      <c r="E3" s="2"/>
      <c r="F3" s="67"/>
      <c r="G3" s="67"/>
      <c r="H3" s="67"/>
      <c r="I3" s="67"/>
      <c r="J3" s="97"/>
      <c r="K3" s="2"/>
      <c r="L3" s="2"/>
      <c r="M3" s="2"/>
      <c r="N3" s="2"/>
    </row>
    <row r="4" spans="1:14" x14ac:dyDescent="0.25">
      <c r="A4" s="2"/>
      <c r="B4" s="96"/>
      <c r="C4" s="2"/>
      <c r="D4" s="2"/>
      <c r="E4" s="2"/>
      <c r="F4" s="67"/>
      <c r="G4" s="67"/>
      <c r="H4" s="67"/>
      <c r="I4" s="3"/>
      <c r="J4" s="95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67"/>
      <c r="G5" s="67"/>
      <c r="H5" s="67"/>
      <c r="I5" s="3"/>
      <c r="J5" s="95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67"/>
      <c r="G6" s="67"/>
      <c r="H6" s="67"/>
      <c r="I6" s="3"/>
      <c r="J6" s="95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67"/>
      <c r="G7" s="67"/>
      <c r="H7" s="67"/>
      <c r="I7" s="3"/>
      <c r="J7" s="95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67"/>
      <c r="G8" s="67"/>
      <c r="H8" s="67"/>
      <c r="I8" s="3"/>
      <c r="J8" s="89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67"/>
      <c r="G9" s="67"/>
      <c r="H9" s="67"/>
      <c r="I9" s="3"/>
      <c r="J9" s="89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67"/>
      <c r="G15" s="67"/>
      <c r="H15" s="67"/>
      <c r="I15" s="3"/>
      <c r="J15" s="89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67"/>
      <c r="G17" s="67"/>
      <c r="H17" s="67"/>
      <c r="I17" s="3"/>
      <c r="J17" s="89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67"/>
      <c r="G18" s="67"/>
      <c r="H18" s="67"/>
      <c r="I18" s="3"/>
      <c r="J18" s="89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67"/>
      <c r="G19" s="67"/>
      <c r="H19" s="67"/>
      <c r="I19" s="3"/>
      <c r="J19" s="89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67"/>
      <c r="G20" s="67"/>
      <c r="H20" s="67"/>
      <c r="I20" s="3"/>
      <c r="J20" s="89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67"/>
      <c r="G23" s="67"/>
      <c r="H23" s="67"/>
      <c r="I23" s="3"/>
      <c r="J23" s="89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67"/>
      <c r="G25" s="67"/>
      <c r="H25" s="67"/>
      <c r="I25" s="3"/>
      <c r="J25" s="89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67"/>
      <c r="G26" s="67"/>
      <c r="H26" s="67"/>
      <c r="I26" s="3"/>
      <c r="J26" s="89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67"/>
      <c r="G27" s="67"/>
      <c r="H27" s="67"/>
      <c r="I27" s="3"/>
      <c r="J27" s="89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67"/>
      <c r="G28" s="67"/>
      <c r="H28" s="67"/>
      <c r="I28" s="67"/>
      <c r="J28" s="97"/>
      <c r="K28" s="88"/>
      <c r="L28" s="87"/>
      <c r="M28" s="2"/>
      <c r="N28" s="2"/>
    </row>
    <row r="29" spans="1:14" x14ac:dyDescent="0.25">
      <c r="A29" s="2"/>
      <c r="B29" s="2"/>
      <c r="C29" s="2"/>
      <c r="D29" s="2"/>
      <c r="E29" s="2"/>
      <c r="F29" s="67"/>
      <c r="G29" s="67"/>
      <c r="H29" s="67"/>
      <c r="I29" s="3"/>
      <c r="J29" s="89"/>
      <c r="K29" s="88"/>
      <c r="L29" s="87"/>
      <c r="M29" s="2"/>
      <c r="N29" s="2"/>
    </row>
    <row r="30" spans="1:14" x14ac:dyDescent="0.25">
      <c r="A30" s="2"/>
      <c r="B30" s="2"/>
      <c r="C30" s="2"/>
      <c r="D30" s="2"/>
      <c r="E30" s="2"/>
      <c r="F30" s="67"/>
      <c r="G30" s="67"/>
      <c r="H30" s="67"/>
      <c r="I30" s="3"/>
      <c r="J30" s="89"/>
      <c r="K30" s="88"/>
      <c r="L30" s="87"/>
      <c r="M30" s="2"/>
      <c r="N30" s="2"/>
    </row>
    <row r="31" spans="1:14" x14ac:dyDescent="0.25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67"/>
      <c r="G32" s="67"/>
      <c r="H32" s="67"/>
      <c r="I32" s="3"/>
      <c r="J32" s="89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67"/>
      <c r="G33" s="67"/>
      <c r="H33" s="67"/>
      <c r="I33" s="3"/>
      <c r="J33" s="89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67"/>
      <c r="G34" s="67"/>
      <c r="H34" s="67"/>
      <c r="I34" s="3"/>
      <c r="J34" s="89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67"/>
      <c r="G35" s="67"/>
      <c r="H35" s="67"/>
      <c r="I35" s="3"/>
      <c r="J35" s="89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67"/>
      <c r="G36" s="67"/>
      <c r="H36" s="67"/>
      <c r="I36" s="3"/>
      <c r="J36" s="89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67"/>
      <c r="G37" s="67"/>
      <c r="H37" s="67"/>
      <c r="I37" s="3"/>
      <c r="J37" s="89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67"/>
      <c r="G38" s="67"/>
      <c r="H38" s="67"/>
      <c r="I38" s="3"/>
      <c r="J38" s="89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67"/>
      <c r="G39" s="67"/>
      <c r="H39" s="67"/>
      <c r="I39" s="3"/>
      <c r="J39" s="89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67"/>
      <c r="G40" s="67"/>
      <c r="H40" s="67"/>
      <c r="I40" s="3"/>
      <c r="J40" s="89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67"/>
      <c r="G41" s="67"/>
      <c r="H41" s="67"/>
      <c r="I41" s="3"/>
      <c r="J41" s="89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67"/>
      <c r="G42" s="67"/>
      <c r="H42" s="67"/>
      <c r="I42" s="3"/>
      <c r="J42" s="89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67"/>
      <c r="G43" s="67"/>
      <c r="H43" s="67"/>
      <c r="I43" s="3"/>
      <c r="J43" s="89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67"/>
      <c r="G44" s="67"/>
      <c r="H44" s="67"/>
      <c r="I44" s="3"/>
      <c r="J44" s="89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67"/>
      <c r="G45" s="67"/>
      <c r="H45" s="67"/>
      <c r="I45" s="3"/>
      <c r="J45" s="89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67"/>
      <c r="G46" s="67"/>
      <c r="H46" s="67"/>
      <c r="I46" s="3"/>
      <c r="J46" s="89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3"/>
      <c r="G49" s="3"/>
      <c r="H49" s="3"/>
      <c r="I49" s="98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25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93"/>
      <c r="N53" s="1"/>
    </row>
    <row r="54" spans="1:14" x14ac:dyDescent="0.25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93"/>
      <c r="N54" s="1"/>
    </row>
    <row r="55" spans="1:14" x14ac:dyDescent="0.25">
      <c r="A55" s="1"/>
      <c r="B55" s="1"/>
      <c r="C55" s="1"/>
      <c r="D55" s="1"/>
      <c r="E55" s="1"/>
      <c r="F55" s="9"/>
      <c r="G55" s="9"/>
      <c r="H55" s="9"/>
      <c r="I55" s="9"/>
      <c r="J55" s="1"/>
      <c r="K55" s="152"/>
      <c r="L55" s="153"/>
      <c r="M55" s="156"/>
      <c r="N55" s="1"/>
    </row>
    <row r="56" spans="1:14" x14ac:dyDescent="0.25">
      <c r="A56" s="1"/>
      <c r="B56" s="1"/>
      <c r="C56" s="1"/>
      <c r="D56" s="1"/>
      <c r="E56" s="1"/>
      <c r="F56" s="9"/>
      <c r="G56" s="9"/>
      <c r="H56" s="9"/>
      <c r="I56" s="9"/>
      <c r="J56" s="1"/>
      <c r="K56" s="154"/>
      <c r="L56" s="155"/>
      <c r="M56" s="157"/>
      <c r="N56" s="1"/>
    </row>
  </sheetData>
  <autoFilter ref="A1:N1">
    <filterColumn colId="0">
      <colorFilter dxfId="0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40625" defaultRowHeight="15" x14ac:dyDescent="0.25"/>
  <cols>
    <col min="1" max="1" width="50.28515625" style="106" customWidth="1"/>
    <col min="2" max="2" width="30.7109375" style="106" bestFit="1" customWidth="1"/>
    <col min="3" max="3" width="12.140625" style="112" bestFit="1" customWidth="1"/>
    <col min="4" max="4" width="9.85546875" style="112" bestFit="1" customWidth="1"/>
    <col min="5" max="5" width="12.140625" style="112" bestFit="1" customWidth="1"/>
    <col min="6" max="6" width="11.7109375" style="112" bestFit="1" customWidth="1"/>
    <col min="7" max="7" width="10.140625" style="112" bestFit="1" customWidth="1"/>
    <col min="8" max="8" width="12.5703125" style="112" bestFit="1" customWidth="1"/>
    <col min="9" max="9" width="79.140625" style="106" customWidth="1"/>
    <col min="10" max="16384" width="9.140625" style="106"/>
  </cols>
  <sheetData>
    <row r="1" spans="1:9" s="105" customFormat="1" ht="15.75" x14ac:dyDescent="0.25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99" t="s">
        <v>20</v>
      </c>
    </row>
    <row r="2" spans="1:9" s="105" customFormat="1" ht="15.75" x14ac:dyDescent="0.25">
      <c r="A2" s="20" t="s">
        <v>21</v>
      </c>
      <c r="B2" s="20"/>
      <c r="C2" s="27"/>
      <c r="D2" s="28"/>
      <c r="E2" s="28"/>
      <c r="F2" s="28"/>
      <c r="G2" s="29"/>
      <c r="H2" s="30"/>
      <c r="I2" s="100"/>
    </row>
    <row r="3" spans="1:9" s="105" customFormat="1" ht="15.75" x14ac:dyDescent="0.25">
      <c r="A3" s="23"/>
      <c r="B3" s="23"/>
      <c r="C3" s="23"/>
      <c r="D3" s="23"/>
      <c r="E3" s="23"/>
      <c r="F3" s="25"/>
      <c r="G3" s="26"/>
      <c r="H3" s="26"/>
      <c r="I3" s="101"/>
    </row>
    <row r="4" spans="1:9" x14ac:dyDescent="0.25">
      <c r="A4" s="20" t="s">
        <v>22</v>
      </c>
      <c r="B4" s="20"/>
      <c r="C4" s="27"/>
      <c r="D4" s="28"/>
      <c r="E4" s="28"/>
      <c r="F4" s="28"/>
      <c r="G4" s="29"/>
      <c r="H4" s="30"/>
      <c r="I4" s="102"/>
    </row>
    <row r="5" spans="1:9" x14ac:dyDescent="0.25">
      <c r="A5" s="22"/>
      <c r="B5" s="22"/>
      <c r="C5" s="31"/>
      <c r="D5" s="24"/>
      <c r="E5" s="24"/>
      <c r="F5" s="24"/>
      <c r="G5" s="24"/>
      <c r="H5" s="24"/>
      <c r="I5" s="103"/>
    </row>
    <row r="6" spans="1:9" x14ac:dyDescent="0.25">
      <c r="A6" s="22"/>
      <c r="B6" s="22"/>
      <c r="C6" s="24"/>
      <c r="D6" s="24"/>
      <c r="E6" s="24"/>
      <c r="F6" s="24"/>
      <c r="G6" s="24"/>
      <c r="H6" s="24"/>
      <c r="I6" s="103"/>
    </row>
    <row r="7" spans="1:9" x14ac:dyDescent="0.25">
      <c r="A7" s="22"/>
      <c r="B7" s="22"/>
      <c r="C7" s="24"/>
      <c r="D7" s="24"/>
      <c r="E7" s="24"/>
      <c r="F7" s="24"/>
      <c r="G7" s="24"/>
      <c r="H7" s="24"/>
      <c r="I7" s="103"/>
    </row>
    <row r="8" spans="1:9" x14ac:dyDescent="0.25">
      <c r="A8" s="22"/>
      <c r="B8" s="22"/>
      <c r="C8" s="24"/>
      <c r="D8" s="24"/>
      <c r="E8" s="24"/>
      <c r="F8" s="24"/>
      <c r="G8" s="24"/>
      <c r="H8" s="24"/>
      <c r="I8" s="103"/>
    </row>
    <row r="9" spans="1:9" x14ac:dyDescent="0.25">
      <c r="A9" s="22"/>
      <c r="B9" s="22"/>
      <c r="C9" s="24"/>
      <c r="D9" s="24"/>
      <c r="E9" s="24"/>
      <c r="F9" s="24"/>
      <c r="G9" s="24"/>
      <c r="H9" s="24"/>
      <c r="I9" s="103"/>
    </row>
    <row r="10" spans="1:9" x14ac:dyDescent="0.25">
      <c r="A10" s="20" t="s">
        <v>23</v>
      </c>
      <c r="B10" s="20"/>
      <c r="C10" s="27"/>
      <c r="D10" s="28"/>
      <c r="E10" s="28"/>
      <c r="F10" s="28"/>
      <c r="G10" s="29"/>
      <c r="H10" s="30"/>
      <c r="I10" s="102"/>
    </row>
    <row r="11" spans="1:9" s="107" customFormat="1" x14ac:dyDescent="0.25">
      <c r="A11" s="77"/>
      <c r="B11" s="78"/>
      <c r="C11" s="79"/>
      <c r="D11" s="79"/>
      <c r="E11" s="79"/>
      <c r="F11" s="79"/>
      <c r="G11" s="80"/>
      <c r="H11" s="81"/>
      <c r="I11" s="104"/>
    </row>
    <row r="12" spans="1:9" s="107" customFormat="1" x14ac:dyDescent="0.25">
      <c r="A12" s="77"/>
      <c r="B12" s="78"/>
      <c r="C12" s="79"/>
      <c r="D12" s="79"/>
      <c r="E12" s="79"/>
      <c r="F12" s="79"/>
      <c r="G12" s="80"/>
      <c r="H12" s="81"/>
      <c r="I12" s="104"/>
    </row>
    <row r="13" spans="1:9" s="107" customFormat="1" x14ac:dyDescent="0.25">
      <c r="A13" s="77"/>
      <c r="B13" s="78"/>
      <c r="C13" s="79"/>
      <c r="D13" s="79"/>
      <c r="E13" s="79"/>
      <c r="F13" s="79"/>
      <c r="G13" s="80"/>
      <c r="H13" s="79"/>
      <c r="I13" s="104"/>
    </row>
    <row r="14" spans="1:9" s="107" customFormat="1" x14ac:dyDescent="0.25">
      <c r="A14" s="77"/>
      <c r="B14" s="78"/>
      <c r="C14" s="79"/>
      <c r="D14" s="79"/>
      <c r="E14" s="79"/>
      <c r="F14" s="79"/>
      <c r="G14" s="80"/>
      <c r="H14" s="79"/>
      <c r="I14" s="104"/>
    </row>
    <row r="15" spans="1:9" s="107" customFormat="1" x14ac:dyDescent="0.25">
      <c r="A15" s="77"/>
      <c r="B15" s="78"/>
      <c r="C15" s="79"/>
      <c r="D15" s="79"/>
      <c r="E15" s="79"/>
      <c r="F15" s="79"/>
      <c r="G15" s="80"/>
      <c r="H15" s="79"/>
      <c r="I15" s="104"/>
    </row>
    <row r="16" spans="1:9" s="107" customFormat="1" x14ac:dyDescent="0.25">
      <c r="A16" s="77"/>
      <c r="B16" s="78"/>
      <c r="C16" s="79"/>
      <c r="D16" s="79"/>
      <c r="E16" s="79"/>
      <c r="F16" s="79"/>
      <c r="G16" s="80"/>
      <c r="H16" s="79"/>
      <c r="I16" s="104"/>
    </row>
    <row r="17" spans="1:9" s="107" customFormat="1" x14ac:dyDescent="0.25">
      <c r="A17" s="77"/>
      <c r="B17" s="78"/>
      <c r="C17" s="79"/>
      <c r="D17" s="79"/>
      <c r="E17" s="79"/>
      <c r="F17" s="79"/>
      <c r="G17" s="80"/>
      <c r="H17" s="79"/>
      <c r="I17" s="104"/>
    </row>
    <row r="18" spans="1:9" s="107" customFormat="1" x14ac:dyDescent="0.25">
      <c r="A18" s="77"/>
      <c r="B18" s="78"/>
      <c r="C18" s="79"/>
      <c r="D18" s="79"/>
      <c r="E18" s="79"/>
      <c r="F18" s="79"/>
      <c r="G18" s="80"/>
      <c r="H18" s="79"/>
      <c r="I18" s="104"/>
    </row>
    <row r="19" spans="1:9" s="107" customFormat="1" x14ac:dyDescent="0.25">
      <c r="A19" s="77"/>
      <c r="B19" s="78"/>
      <c r="C19" s="79"/>
      <c r="D19" s="79"/>
      <c r="E19" s="79"/>
      <c r="F19" s="79"/>
      <c r="G19" s="80"/>
      <c r="H19" s="79"/>
      <c r="I19" s="104"/>
    </row>
    <row r="20" spans="1:9" x14ac:dyDescent="0.25">
      <c r="A20" s="21"/>
      <c r="B20" s="35"/>
      <c r="C20" s="36"/>
      <c r="D20" s="24"/>
      <c r="E20" s="36"/>
      <c r="F20" s="36"/>
      <c r="G20" s="37"/>
      <c r="H20" s="36"/>
      <c r="I20" s="103"/>
    </row>
    <row r="21" spans="1:9" x14ac:dyDescent="0.25">
      <c r="A21" s="35"/>
      <c r="B21" s="35"/>
      <c r="C21" s="36"/>
      <c r="D21" s="36"/>
      <c r="E21" s="36"/>
      <c r="F21" s="36"/>
      <c r="G21" s="36"/>
      <c r="H21" s="36"/>
      <c r="I21" s="103"/>
    </row>
    <row r="22" spans="1:9" x14ac:dyDescent="0.25">
      <c r="A22" s="20" t="s">
        <v>25</v>
      </c>
      <c r="B22" s="20"/>
      <c r="C22" s="27"/>
      <c r="D22" s="28"/>
      <c r="E22" s="28"/>
      <c r="F22" s="28"/>
      <c r="G22" s="29"/>
      <c r="H22" s="30"/>
      <c r="I22" s="102"/>
    </row>
    <row r="23" spans="1:9" s="108" customFormat="1" x14ac:dyDescent="0.25">
      <c r="A23" s="78"/>
      <c r="B23" s="78"/>
      <c r="C23" s="79"/>
      <c r="D23" s="79"/>
      <c r="E23" s="79"/>
      <c r="F23" s="79"/>
      <c r="G23" s="80"/>
      <c r="H23" s="79"/>
      <c r="I23" s="104"/>
    </row>
    <row r="24" spans="1:9" s="108" customFormat="1" x14ac:dyDescent="0.25">
      <c r="A24" s="78"/>
      <c r="B24" s="78"/>
      <c r="C24" s="79"/>
      <c r="D24" s="79"/>
      <c r="E24" s="79"/>
      <c r="F24" s="79"/>
      <c r="G24" s="80"/>
      <c r="H24" s="79"/>
      <c r="I24" s="104"/>
    </row>
    <row r="25" spans="1:9" x14ac:dyDescent="0.25">
      <c r="A25" s="35"/>
      <c r="B25" s="35"/>
      <c r="C25" s="36"/>
      <c r="D25" s="36"/>
      <c r="E25" s="36"/>
      <c r="F25" s="36"/>
      <c r="G25" s="36"/>
      <c r="H25" s="36"/>
      <c r="I25" s="103"/>
    </row>
    <row r="26" spans="1:9" x14ac:dyDescent="0.25">
      <c r="A26" s="35"/>
      <c r="B26" s="35"/>
      <c r="C26" s="36"/>
      <c r="D26" s="36"/>
      <c r="E26" s="36"/>
      <c r="F26" s="36"/>
      <c r="G26" s="36"/>
      <c r="H26" s="36"/>
      <c r="I26" s="103"/>
    </row>
    <row r="27" spans="1:9" x14ac:dyDescent="0.25">
      <c r="A27" s="20" t="s">
        <v>26</v>
      </c>
      <c r="B27" s="20"/>
      <c r="C27" s="27"/>
      <c r="D27" s="28"/>
      <c r="E27" s="28"/>
      <c r="F27" s="28"/>
      <c r="G27" s="29"/>
      <c r="H27" s="30"/>
      <c r="I27" s="102"/>
    </row>
    <row r="28" spans="1:9" x14ac:dyDescent="0.25">
      <c r="A28" s="22"/>
      <c r="B28" s="22"/>
      <c r="C28" s="24"/>
      <c r="D28" s="24"/>
      <c r="E28" s="24"/>
      <c r="F28" s="24"/>
      <c r="G28" s="24"/>
      <c r="H28" s="24"/>
      <c r="I28" s="103"/>
    </row>
    <row r="29" spans="1:9" x14ac:dyDescent="0.25">
      <c r="A29" s="22"/>
      <c r="B29" s="22"/>
      <c r="C29" s="24"/>
      <c r="D29" s="24"/>
      <c r="E29" s="24"/>
      <c r="F29" s="24"/>
      <c r="G29" s="24"/>
      <c r="H29" s="24"/>
      <c r="I29" s="103"/>
    </row>
    <row r="30" spans="1:9" x14ac:dyDescent="0.25">
      <c r="A30" s="22"/>
      <c r="B30" s="22"/>
      <c r="C30" s="24"/>
      <c r="D30" s="24"/>
      <c r="E30" s="24"/>
      <c r="F30" s="24"/>
      <c r="G30" s="24"/>
      <c r="H30" s="24"/>
      <c r="I30" s="103"/>
    </row>
    <row r="31" spans="1:9" x14ac:dyDescent="0.25">
      <c r="A31" s="22"/>
      <c r="B31" s="22"/>
      <c r="C31" s="24"/>
      <c r="D31" s="24"/>
      <c r="E31" s="24"/>
      <c r="F31" s="24"/>
      <c r="G31" s="24"/>
      <c r="H31" s="24"/>
      <c r="I31" s="103"/>
    </row>
    <row r="32" spans="1:9" x14ac:dyDescent="0.25">
      <c r="A32" s="22"/>
      <c r="B32" s="22"/>
      <c r="C32" s="24"/>
      <c r="D32" s="24"/>
      <c r="E32" s="24"/>
      <c r="F32" s="24"/>
      <c r="G32" s="24"/>
      <c r="H32" s="24"/>
      <c r="I32" s="103"/>
    </row>
    <row r="33" spans="1:9" x14ac:dyDescent="0.25">
      <c r="A33" s="20" t="s">
        <v>27</v>
      </c>
      <c r="B33" s="20"/>
      <c r="C33" s="27"/>
      <c r="D33" s="28"/>
      <c r="E33" s="28"/>
      <c r="F33" s="28"/>
      <c r="G33" s="29"/>
      <c r="H33" s="30"/>
      <c r="I33" s="102"/>
    </row>
    <row r="34" spans="1:9" x14ac:dyDescent="0.25">
      <c r="A34" s="22"/>
      <c r="B34" s="22"/>
      <c r="C34" s="24"/>
      <c r="D34" s="24"/>
      <c r="E34" s="24"/>
      <c r="F34" s="24"/>
      <c r="G34" s="24"/>
      <c r="H34" s="24"/>
      <c r="I34" s="103"/>
    </row>
    <row r="35" spans="1:9" x14ac:dyDescent="0.25">
      <c r="A35" s="22"/>
      <c r="B35" s="22"/>
      <c r="C35" s="24"/>
      <c r="D35" s="24"/>
      <c r="E35" s="24"/>
      <c r="F35" s="24"/>
      <c r="G35" s="24"/>
      <c r="H35" s="24"/>
      <c r="I35" s="103"/>
    </row>
    <row r="36" spans="1:9" x14ac:dyDescent="0.25">
      <c r="A36" s="22"/>
      <c r="B36" s="22"/>
      <c r="C36" s="24"/>
      <c r="D36" s="24"/>
      <c r="E36" s="24"/>
      <c r="F36" s="24"/>
      <c r="G36" s="24"/>
      <c r="H36" s="24"/>
      <c r="I36" s="103"/>
    </row>
    <row r="37" spans="1:9" x14ac:dyDescent="0.25">
      <c r="A37" s="22"/>
      <c r="B37" s="22"/>
      <c r="C37" s="24"/>
      <c r="D37" s="24"/>
      <c r="E37" s="24"/>
      <c r="F37" s="24"/>
      <c r="G37" s="24"/>
      <c r="H37" s="24"/>
      <c r="I37" s="103"/>
    </row>
    <row r="38" spans="1:9" x14ac:dyDescent="0.25">
      <c r="A38" s="22"/>
      <c r="B38" s="22"/>
      <c r="C38" s="24"/>
      <c r="D38" s="24"/>
      <c r="E38" s="24"/>
      <c r="F38" s="24"/>
      <c r="G38" s="24"/>
      <c r="H38" s="24"/>
      <c r="I38" s="103"/>
    </row>
    <row r="39" spans="1:9" x14ac:dyDescent="0.25">
      <c r="A39" s="20" t="s">
        <v>28</v>
      </c>
      <c r="B39" s="20"/>
      <c r="C39" s="27"/>
      <c r="D39" s="28"/>
      <c r="E39" s="28"/>
      <c r="F39" s="28"/>
      <c r="G39" s="29"/>
      <c r="H39" s="30"/>
      <c r="I39" s="102"/>
    </row>
    <row r="40" spans="1:9" x14ac:dyDescent="0.25">
      <c r="A40" s="22"/>
      <c r="B40" s="22"/>
      <c r="C40" s="24"/>
      <c r="D40" s="24"/>
      <c r="E40" s="24"/>
      <c r="F40" s="24"/>
      <c r="G40" s="24"/>
      <c r="H40" s="24"/>
      <c r="I40" s="103"/>
    </row>
    <row r="41" spans="1:9" x14ac:dyDescent="0.25">
      <c r="A41" s="22"/>
      <c r="B41" s="22"/>
      <c r="C41" s="24"/>
      <c r="D41" s="24"/>
      <c r="E41" s="24"/>
      <c r="F41" s="24"/>
      <c r="G41" s="24"/>
      <c r="H41" s="24"/>
      <c r="I41" s="103"/>
    </row>
    <row r="42" spans="1:9" x14ac:dyDescent="0.25">
      <c r="A42" s="22"/>
      <c r="B42" s="22"/>
      <c r="C42" s="24"/>
      <c r="D42" s="24"/>
      <c r="E42" s="24"/>
      <c r="F42" s="24"/>
      <c r="G42" s="24"/>
      <c r="H42" s="24"/>
      <c r="I42" s="103"/>
    </row>
    <row r="43" spans="1:9" x14ac:dyDescent="0.25">
      <c r="A43" s="22"/>
      <c r="B43" s="22"/>
      <c r="C43" s="24"/>
      <c r="D43" s="24"/>
      <c r="E43" s="24"/>
      <c r="F43" s="24"/>
      <c r="G43" s="24"/>
      <c r="H43" s="24"/>
      <c r="I43" s="103"/>
    </row>
    <row r="44" spans="1:9" x14ac:dyDescent="0.25">
      <c r="A44" s="20" t="s">
        <v>29</v>
      </c>
      <c r="B44" s="20"/>
      <c r="C44" s="27"/>
      <c r="D44" s="28"/>
      <c r="E44" s="28"/>
      <c r="F44" s="28"/>
      <c r="G44" s="29"/>
      <c r="H44" s="30"/>
      <c r="I44" s="102"/>
    </row>
    <row r="45" spans="1:9" x14ac:dyDescent="0.25">
      <c r="A45" s="22"/>
      <c r="B45" s="22"/>
      <c r="C45" s="24"/>
      <c r="D45" s="24"/>
      <c r="E45" s="24"/>
      <c r="F45" s="24"/>
      <c r="G45" s="24"/>
      <c r="H45" s="24"/>
      <c r="I45" s="103"/>
    </row>
    <row r="46" spans="1:9" x14ac:dyDescent="0.25">
      <c r="A46" s="22"/>
      <c r="B46" s="22"/>
      <c r="C46" s="24"/>
      <c r="D46" s="24"/>
      <c r="E46" s="24"/>
      <c r="F46" s="24"/>
      <c r="G46" s="24"/>
      <c r="H46" s="24"/>
      <c r="I46" s="103"/>
    </row>
    <row r="47" spans="1:9" x14ac:dyDescent="0.25">
      <c r="A47" s="22"/>
      <c r="B47" s="22"/>
      <c r="C47" s="24"/>
      <c r="D47" s="24"/>
      <c r="E47" s="24"/>
      <c r="F47" s="24"/>
      <c r="G47" s="24"/>
      <c r="H47" s="24"/>
      <c r="I47" s="103"/>
    </row>
    <row r="48" spans="1:9" x14ac:dyDescent="0.25">
      <c r="A48" s="22"/>
      <c r="B48" s="22"/>
      <c r="C48" s="24"/>
      <c r="D48" s="24"/>
      <c r="E48" s="24"/>
      <c r="F48" s="24"/>
      <c r="G48" s="24"/>
      <c r="H48" s="24"/>
      <c r="I48" s="103"/>
    </row>
    <row r="49" spans="1:9" x14ac:dyDescent="0.25">
      <c r="A49" s="22"/>
      <c r="B49" s="22"/>
      <c r="C49" s="24"/>
      <c r="D49" s="24"/>
      <c r="E49" s="24"/>
      <c r="F49" s="24"/>
      <c r="G49" s="24"/>
      <c r="H49" s="24"/>
      <c r="I49" s="103"/>
    </row>
    <row r="50" spans="1:9" x14ac:dyDescent="0.25">
      <c r="A50" s="22"/>
      <c r="B50" s="22"/>
      <c r="C50" s="24"/>
      <c r="D50" s="24"/>
      <c r="E50" s="24"/>
      <c r="F50" s="24"/>
      <c r="G50" s="24"/>
      <c r="H50" s="24"/>
      <c r="I50" s="103"/>
    </row>
    <row r="51" spans="1:9" x14ac:dyDescent="0.25">
      <c r="A51" s="109"/>
      <c r="B51" s="109"/>
      <c r="C51" s="110"/>
      <c r="D51" s="110"/>
      <c r="E51" s="110"/>
      <c r="F51" s="110"/>
      <c r="G51" s="110"/>
      <c r="H51" s="110"/>
      <c r="I51" s="1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75" x14ac:dyDescent="0.25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75" x14ac:dyDescent="0.25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 x14ac:dyDescent="0.25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 x14ac:dyDescent="0.25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75" x14ac:dyDescent="0.25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 x14ac:dyDescent="0.25">
      <c r="B7" s="1" t="s">
        <v>135</v>
      </c>
      <c r="C7" s="1" t="s">
        <v>132</v>
      </c>
      <c r="G7" s="9" t="s">
        <v>24</v>
      </c>
      <c r="R7" s="2"/>
    </row>
    <row r="8" spans="1:18" x14ac:dyDescent="0.25">
      <c r="B8" s="1" t="s">
        <v>133</v>
      </c>
      <c r="C8" s="1" t="s">
        <v>134</v>
      </c>
      <c r="G8" s="9" t="s">
        <v>24</v>
      </c>
      <c r="R8" s="2"/>
    </row>
    <row r="9" spans="1:18" x14ac:dyDescent="0.25">
      <c r="B9" s="1" t="s">
        <v>136</v>
      </c>
      <c r="C9" s="1" t="s">
        <v>137</v>
      </c>
      <c r="G9" s="9" t="s">
        <v>24</v>
      </c>
      <c r="R9" s="2"/>
    </row>
    <row r="10" spans="1:18" x14ac:dyDescent="0.25">
      <c r="R10" s="2"/>
    </row>
    <row r="11" spans="1:18" ht="15.75" x14ac:dyDescent="0.25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30" x14ac:dyDescent="0.25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 x14ac:dyDescent="0.25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75" x14ac:dyDescent="0.25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75" x14ac:dyDescent="0.25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 x14ac:dyDescent="0.25">
      <c r="R22" s="2"/>
    </row>
    <row r="23" spans="1:18" ht="15.75" x14ac:dyDescent="0.25">
      <c r="A23" s="6"/>
      <c r="B23" s="158" t="s">
        <v>48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8" ht="15.75" x14ac:dyDescent="0.25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25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25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143</v>
      </c>
      <c r="C33" s="1" t="s">
        <v>144</v>
      </c>
      <c r="G33" s="9" t="s">
        <v>24</v>
      </c>
    </row>
    <row r="34" spans="1:17" x14ac:dyDescent="0.25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58" t="s">
        <v>49</v>
      </c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1:17" ht="15.75" x14ac:dyDescent="0.25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25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 x14ac:dyDescent="0.25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 x14ac:dyDescent="0.25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 x14ac:dyDescent="0.25">
      <c r="A47" s="2"/>
      <c r="B47" s="1" t="s">
        <v>57</v>
      </c>
      <c r="D47" s="1" t="s">
        <v>58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25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 x14ac:dyDescent="0.25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25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 x14ac:dyDescent="0.25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 x14ac:dyDescent="0.25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 x14ac:dyDescent="0.25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 x14ac:dyDescent="0.25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 x14ac:dyDescent="0.25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5" x14ac:dyDescent="0.25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58" t="s">
        <v>77</v>
      </c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1:17" ht="15.75" x14ac:dyDescent="0.25">
      <c r="A66" s="5"/>
      <c r="B66" s="159" t="s">
        <v>44</v>
      </c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</row>
    <row r="67" spans="1:17" x14ac:dyDescent="0.25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 x14ac:dyDescent="0.25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 x14ac:dyDescent="0.25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 x14ac:dyDescent="0.25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 x14ac:dyDescent="0.25">
      <c r="B74" s="2" t="s">
        <v>85</v>
      </c>
      <c r="C74" s="2"/>
      <c r="D74" s="2"/>
      <c r="E74" s="2"/>
      <c r="F74" s="4"/>
    </row>
    <row r="75" spans="1:17" s="61" customFormat="1" x14ac:dyDescent="0.25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 x14ac:dyDescent="0.25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 x14ac:dyDescent="0.25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75" x14ac:dyDescent="0.25">
      <c r="A78" s="6"/>
      <c r="B78" s="158" t="s">
        <v>92</v>
      </c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1:17" ht="15.75" x14ac:dyDescent="0.25">
      <c r="A79" s="5"/>
      <c r="B79" s="159" t="s">
        <v>44</v>
      </c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</row>
    <row r="80" spans="1:17" x14ac:dyDescent="0.25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 x14ac:dyDescent="0.25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59" t="s">
        <v>45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</row>
    <row r="90" spans="1:17" ht="15.75" x14ac:dyDescent="0.25">
      <c r="A90" s="5"/>
      <c r="B90" s="159" t="s">
        <v>46</v>
      </c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</row>
    <row r="91" spans="1:17" x14ac:dyDescent="0.25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58" t="s">
        <v>97</v>
      </c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1:17" ht="15.75" x14ac:dyDescent="0.25">
      <c r="A96" s="5"/>
      <c r="B96" s="159" t="s">
        <v>44</v>
      </c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</row>
    <row r="97" spans="1:17" x14ac:dyDescent="0.25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25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25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60" t="s">
        <v>45</v>
      </c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</row>
    <row r="104" spans="1:17" x14ac:dyDescent="0.25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59" t="s">
        <v>46</v>
      </c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</row>
    <row r="110" spans="1:17" x14ac:dyDescent="0.25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 x14ac:dyDescent="0.25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5" x14ac:dyDescent="0.25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 x14ac:dyDescent="0.25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155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58" t="s">
        <v>109</v>
      </c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1:17" x14ac:dyDescent="0.25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25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58" t="s">
        <v>114</v>
      </c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1:17" x14ac:dyDescent="0.25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58" t="s">
        <v>117</v>
      </c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1:17" x14ac:dyDescent="0.25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 x14ac:dyDescent="0.25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 x14ac:dyDescent="0.25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TRAVELERS</vt:lpstr>
      <vt:lpstr>INVENTORY TRAVELERS</vt:lpstr>
      <vt:lpstr>PROCEDURES</vt:lpstr>
      <vt:lpstr>TRAVELERSold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E. Anne McEwen</cp:lastModifiedBy>
  <cp:revision/>
  <cp:lastPrinted>2020-02-04T19:06:38Z</cp:lastPrinted>
  <dcterms:created xsi:type="dcterms:W3CDTF">2019-01-09T17:16:40Z</dcterms:created>
  <dcterms:modified xsi:type="dcterms:W3CDTF">2022-08-03T20:08:21Z</dcterms:modified>
  <cp:category/>
  <cp:contentStatus/>
</cp:coreProperties>
</file>