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M:\asd\asddocs\Pansophy\Project Masterlists\WCDs\"/>
    </mc:Choice>
  </mc:AlternateContent>
  <xr:revisionPtr revIDLastSave="0" documentId="8_{1DEE1E4D-12A0-4937-811C-B2F2F9B54F70}" xr6:coauthVersionLast="36" xr6:coauthVersionMax="36" xr10:uidLastSave="{00000000-0000-0000-0000-000000000000}"/>
  <bookViews>
    <workbookView xWindow="19890" yWindow="0" windowWidth="4140" windowHeight="1155" xr2:uid="{00000000-000D-0000-FFFF-FFFF00000000}"/>
  </bookViews>
  <sheets>
    <sheet name="WCD" sheetId="13" r:id="rId1"/>
    <sheet name="ChangeLog" sheetId="14" r:id="rId2"/>
    <sheet name="TRAVELERS" sheetId="10" state="hidden" r:id="rId3"/>
    <sheet name="TRAVELERSold" sheetId="3" state="hidden" r:id="rId4"/>
  </sheets>
  <definedNames>
    <definedName name="_GoBack" localSheetId="2">TRAVELERS!$H$43</definedName>
    <definedName name="_GoBack" localSheetId="0">WCD!$E$57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4" i="13" l="1"/>
  <c r="B112" i="13" l="1"/>
  <c r="C112" i="13" s="1"/>
  <c r="B109" i="13"/>
  <c r="C109" i="13" s="1"/>
  <c r="B107" i="13"/>
  <c r="C107" i="13" s="1"/>
  <c r="B111" i="13"/>
  <c r="C111" i="13" s="1"/>
  <c r="B110" i="13"/>
  <c r="C110" i="13" s="1"/>
  <c r="B108" i="13"/>
  <c r="C108" i="13" s="1"/>
  <c r="A51" i="10"/>
  <c r="B113" i="13" l="1"/>
  <c r="C113" i="13" s="1"/>
  <c r="A22" i="10"/>
  <c r="A23" i="10"/>
  <c r="A24" i="10"/>
  <c r="A69" i="10" l="1"/>
  <c r="A20" i="10" l="1"/>
  <c r="A21" i="10"/>
  <c r="A72" i="10"/>
  <c r="A17" i="10"/>
  <c r="A25" i="10"/>
  <c r="A26" i="10"/>
  <c r="A27" i="10"/>
  <c r="A28" i="10"/>
  <c r="A29" i="10"/>
  <c r="A30" i="10"/>
  <c r="A31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2" i="10"/>
  <c r="A53" i="10"/>
  <c r="A54" i="10"/>
  <c r="A55" i="10"/>
  <c r="A56" i="10"/>
  <c r="A57" i="10"/>
  <c r="A58" i="10"/>
  <c r="A60" i="10"/>
  <c r="A61" i="10"/>
  <c r="A62" i="10"/>
  <c r="A63" i="10"/>
  <c r="A64" i="10"/>
  <c r="A65" i="10"/>
  <c r="A68" i="10" l="1"/>
  <c r="A67" i="10"/>
  <c r="A66" i="10"/>
  <c r="A19" i="10" l="1"/>
  <c r="A18" i="10"/>
  <c r="A70" i="10" l="1"/>
  <c r="A71" i="10"/>
  <c r="A73" i="10"/>
  <c r="A74" i="10"/>
  <c r="A75" i="10"/>
  <c r="A76" i="10"/>
  <c r="A5" i="10" l="1"/>
  <c r="A6" i="10"/>
  <c r="A7" i="10"/>
  <c r="A8" i="10"/>
  <c r="A9" i="10"/>
  <c r="A10" i="10"/>
  <c r="A11" i="10"/>
  <c r="A12" i="10"/>
  <c r="A13" i="10"/>
  <c r="A14" i="10"/>
  <c r="A15" i="10"/>
  <c r="A16" i="10"/>
  <c r="A4" i="10"/>
  <c r="C80" i="10" l="1"/>
  <c r="C85" i="10"/>
  <c r="C84" i="10"/>
  <c r="C83" i="10"/>
  <c r="C82" i="10"/>
  <c r="C81" i="10"/>
  <c r="C87" i="10" l="1"/>
  <c r="D82" i="10" l="1"/>
  <c r="D83" i="10"/>
  <c r="D84" i="10"/>
  <c r="D85" i="10"/>
  <c r="D81" i="10"/>
  <c r="C86" i="10"/>
  <c r="D86" i="10" s="1"/>
  <c r="D8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Tiffany Ganey</author>
  </authors>
  <commentList>
    <comment ref="A5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Archive this traveler
</t>
        </r>
      </text>
    </comment>
    <comment ref="A6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is in Pansophy but was not on the spreadsheet.</t>
        </r>
      </text>
    </comment>
    <comment ref="C10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not used for C100R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Tiffany Ganey</author>
  </authors>
  <commentList>
    <comment ref="B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No traveler exists in Pansophy
</t>
        </r>
      </text>
    </comment>
    <comment ref="B1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does not exist in Pansophy
</t>
        </r>
      </text>
    </comment>
    <comment ref="B3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is in Pansophy but was not on the spreadsheet.</t>
        </r>
      </text>
    </comment>
    <comment ref="B44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The data in this traveler should be migrated to C100R-CHEM-COMP-DEGR.  This traveler should be deleted from Pansophy and this list.
</t>
        </r>
      </text>
    </comment>
    <comment ref="C7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not used for C100R
</t>
        </r>
      </text>
    </comment>
  </commentList>
</comments>
</file>

<file path=xl/sharedStrings.xml><?xml version="1.0" encoding="utf-8"?>
<sst xmlns="http://schemas.openxmlformats.org/spreadsheetml/2006/main" count="1593" uniqueCount="529">
  <si>
    <t>Document Title</t>
  </si>
  <si>
    <t>Document Type</t>
  </si>
  <si>
    <t>Document ID</t>
  </si>
  <si>
    <t>Revision</t>
  </si>
  <si>
    <t>Author / Owner</t>
  </si>
  <si>
    <t>Reviewer 1 (SRFOPS SME or WCL)</t>
  </si>
  <si>
    <t>Reviewer 2 (SRFOPS WCL or Group Lead)</t>
  </si>
  <si>
    <t>Project Representative</t>
  </si>
  <si>
    <t>NCR Informative</t>
  </si>
  <si>
    <t>NCR Dispositioners</t>
  </si>
  <si>
    <t>D3 Emails</t>
  </si>
  <si>
    <t>Disassembly Documents</t>
  </si>
  <si>
    <t>Cavity</t>
  </si>
  <si>
    <t>Cavity Disassembly</t>
  </si>
  <si>
    <t>Traveler</t>
  </si>
  <si>
    <t>C100R-CAV-DISA</t>
  </si>
  <si>
    <t>R3</t>
  </si>
  <si>
    <t>C. Dreyfuss</t>
  </si>
  <si>
    <t>D. Forehand</t>
  </si>
  <si>
    <t>K. Davis</t>
  </si>
  <si>
    <t>A. Reilly</t>
  </si>
  <si>
    <t>dreyfuss,areilly,ganey</t>
  </si>
  <si>
    <t>forehand,kdavis</t>
  </si>
  <si>
    <t>dreyfuss,forehand,kdavis,areilly,ganey</t>
  </si>
  <si>
    <t>Cavity String</t>
  </si>
  <si>
    <t>Cavity String Disassembly</t>
  </si>
  <si>
    <t>dreyfuss,areilly</t>
  </si>
  <si>
    <t>dreyfuss,dorehand,kdavis,areilly</t>
  </si>
  <si>
    <t>Cryomodule</t>
  </si>
  <si>
    <t>C100R Disassembly Traveler</t>
  </si>
  <si>
    <t>C100R-CM-DISA</t>
  </si>
  <si>
    <t>R2</t>
  </si>
  <si>
    <t>J. Fischer</t>
  </si>
  <si>
    <t>J. Campbell</t>
  </si>
  <si>
    <t>jjcamp,areilly,ganey</t>
  </si>
  <si>
    <t>fischer</t>
  </si>
  <si>
    <t>fischer,jjcamp,areilly,ganey</t>
  </si>
  <si>
    <t>Cavity and Component Refurbishment Documents</t>
  </si>
  <si>
    <t>Welding and Brazing</t>
  </si>
  <si>
    <t>Waveguide and Window</t>
  </si>
  <si>
    <t>Waveguide and Window Weldment Modification</t>
  </si>
  <si>
    <t>C100R-WELD-WIN-ASSY</t>
  </si>
  <si>
    <t>R1</t>
  </si>
  <si>
    <t>S. Williams</t>
  </si>
  <si>
    <t>A. Obrien</t>
  </si>
  <si>
    <t>forehand,areilly</t>
  </si>
  <si>
    <t>scott,grose</t>
  </si>
  <si>
    <t>scott,areilly,grose</t>
  </si>
  <si>
    <t>C100R Warm Window Brazed Assembly</t>
  </si>
  <si>
    <t>C100R-FURN-WINW-BRAZ</t>
  </si>
  <si>
    <t>G. Grose</t>
  </si>
  <si>
    <t>areilly</t>
  </si>
  <si>
    <t>Grose,Scott</t>
  </si>
  <si>
    <t>Grose,Scott,areilly</t>
  </si>
  <si>
    <t>Helium Vessel</t>
  </si>
  <si>
    <t>C100R Helium Vessel Installation</t>
  </si>
  <si>
    <t>C100R-CAV-ASSY-HELV</t>
  </si>
  <si>
    <t>areilly,ganey,forehand</t>
  </si>
  <si>
    <t>Fischer,jjcamp</t>
  </si>
  <si>
    <t>areilly,ganey,forehand,fischer,jjcamp</t>
  </si>
  <si>
    <t>Inspection (CMM WC)</t>
  </si>
  <si>
    <t>Cavity CMM Receiving Inspection</t>
  </si>
  <si>
    <t>C100R-CAV-INSP</t>
  </si>
  <si>
    <t>T. Ganey</t>
  </si>
  <si>
    <t>G. Dekerlegand</t>
  </si>
  <si>
    <t>A. McEwen</t>
  </si>
  <si>
    <t>ganey,kdavis</t>
  </si>
  <si>
    <t>georged,areilly,mosby,ganey,kdavis</t>
  </si>
  <si>
    <t>Feedthrus</t>
  </si>
  <si>
    <t>Cavity HOM Feedthru Receiving Inspection</t>
  </si>
  <si>
    <t>C100R-CAV-INSP-HMFT</t>
  </si>
  <si>
    <t>L. Zhao</t>
  </si>
  <si>
    <t>areilly,ganey</t>
  </si>
  <si>
    <t>lzhao,kdavis</t>
  </si>
  <si>
    <t>georged,mosby,areilly,lzhao,kdavis</t>
  </si>
  <si>
    <t xml:space="preserve">Primary Waveguide Inspection </t>
  </si>
  <si>
    <t>C100R-CAV-INSP-WGD</t>
  </si>
  <si>
    <t>scott,kdavis,grose</t>
  </si>
  <si>
    <t>georged,mosby,areilly,scott,kdavis,ganey</t>
  </si>
  <si>
    <t>Secondary Waveguide Inspection (knife edge and sealing surface)</t>
  </si>
  <si>
    <t>C100R-CAV-INSP-GVWG</t>
  </si>
  <si>
    <t>A. Dekerlegand</t>
  </si>
  <si>
    <t>georged,mosby,areilly</t>
  </si>
  <si>
    <t>fischer,scott</t>
  </si>
  <si>
    <t>georged,mosby,areilly,fischer,scott</t>
  </si>
  <si>
    <t>Recycled Waveguide Inspection - 12 GeV Upgrade Waveguides</t>
  </si>
  <si>
    <t>C100R-CAV-INSP-WGD-RCYC</t>
  </si>
  <si>
    <t>Rework - 12 GeV Upgrade Waveguides</t>
  </si>
  <si>
    <t>C100R-CAV-RWRK-WGD</t>
  </si>
  <si>
    <t>areilly,scott,kdavis,ganey</t>
  </si>
  <si>
    <t>C100R Window Recycled Visual Inspection</t>
  </si>
  <si>
    <t>C100R-CAV-INSP-WIN-RCYC</t>
  </si>
  <si>
    <t>georged,mosby,areilly,scott,kdavis</t>
  </si>
  <si>
    <t>Window Flange Inspection</t>
  </si>
  <si>
    <t>C100R-INSP-WIN</t>
  </si>
  <si>
    <t>C100R Double Sided Rectangular Flange Receiving Inspection Traveler</t>
  </si>
  <si>
    <t>C100R-CAV-INSP-DSRF</t>
  </si>
  <si>
    <t>areilly,scott,grose</t>
  </si>
  <si>
    <t>C100R Brazement Adapter Assembly Receiving Inspection Traveler</t>
  </si>
  <si>
    <t>C100R-INSP-ADPT</t>
  </si>
  <si>
    <t>Receiving Inspection of C100 Cryomodule Helium Vessel</t>
  </si>
  <si>
    <t>C100R-CMA-HELV-INSP</t>
  </si>
  <si>
    <t>G. Cheng</t>
  </si>
  <si>
    <t>A. DeKerlegand</t>
  </si>
  <si>
    <t>A.  Reilly</t>
  </si>
  <si>
    <t>cheng,fischer</t>
  </si>
  <si>
    <t>cheng,fischer,areilly</t>
  </si>
  <si>
    <t>C100 cryomodule return header bellows receiving inspection traveler</t>
  </si>
  <si>
    <t>C100R-CMA-HERB-INSP</t>
  </si>
  <si>
    <t>C100 cryomodule supply header bellows receiving inspection traveler</t>
  </si>
  <si>
    <t>C100R-CMA-HESB-INSP</t>
  </si>
  <si>
    <t>C100R leak check inspection traveler</t>
  </si>
  <si>
    <t>C100R-CMA-HMFT-LEAK-R1</t>
  </si>
  <si>
    <t>C. Wilcox</t>
  </si>
  <si>
    <t>jtkent,wilcox,areilly,forehand</t>
  </si>
  <si>
    <t>wilcox,forehand,areilly,lzhao,kdavis</t>
  </si>
  <si>
    <t>RF Inspection / Tuning</t>
  </si>
  <si>
    <t>Cavity RF Inspection Receiving Inspection</t>
  </si>
  <si>
    <t>C100R-CAV-RFIN</t>
  </si>
  <si>
    <t>R. Overton</t>
  </si>
  <si>
    <t>forehand,areilly,ganey</t>
  </si>
  <si>
    <t>overton,kdavis</t>
  </si>
  <si>
    <t>forehand,areilly,overton,kdavis,ganey</t>
  </si>
  <si>
    <t xml:space="preserve">C100R Cavity Tuning </t>
  </si>
  <si>
    <t>C100R-CAV-TUNE</t>
  </si>
  <si>
    <t>P. Owen</t>
  </si>
  <si>
    <t>ganey,overton,powen,areilly</t>
  </si>
  <si>
    <t>ganey,overton,powen,forehand,kdavis,areilly</t>
  </si>
  <si>
    <t>Chemistry</t>
  </si>
  <si>
    <t>C100R Cavity Degreasing</t>
  </si>
  <si>
    <t>C100R-CAV-CHEM-USC</t>
  </si>
  <si>
    <t>A. Wildeson</t>
  </si>
  <si>
    <t>A. Mitchell</t>
  </si>
  <si>
    <t>fiedler,wildeson,areilly,ganey</t>
  </si>
  <si>
    <t>ashleya,kdavis</t>
  </si>
  <si>
    <t>fiedler,wildeson,areilly,ashleya,kdavis,ganey</t>
  </si>
  <si>
    <t>C100R Cavity HPR</t>
  </si>
  <si>
    <t>C100R-CAV-CHEM-HPR</t>
  </si>
  <si>
    <t>fiedler,wildeson,areilly,forehand,ganey</t>
  </si>
  <si>
    <t>fiedler,wildeson,areilly,ashleya,kdavis,forehand,ganey</t>
  </si>
  <si>
    <t>C100R Production Cavity HPR Procedure</t>
  </si>
  <si>
    <t>Procedure</t>
  </si>
  <si>
    <t>CP-C100R-CAV-CHEM-HPR</t>
  </si>
  <si>
    <t>C100R Cavity Flange Lapping</t>
  </si>
  <si>
    <t>C100R-CAV-LAP</t>
  </si>
  <si>
    <t>Feedthrus and Top Hat</t>
  </si>
  <si>
    <t>C100R Top Hat Flange Lapping</t>
  </si>
  <si>
    <t>C100R-CHEM-TPHT-LAP</t>
  </si>
  <si>
    <t>General Components</t>
  </si>
  <si>
    <t>Pair Components Preparation</t>
  </si>
  <si>
    <t>C100R-CHEM-COMP-DEGR</t>
  </si>
  <si>
    <t>R. Fiedler</t>
  </si>
  <si>
    <t>ganey,areilly</t>
  </si>
  <si>
    <t>kdavis,ashleya</t>
  </si>
  <si>
    <t>areilly,ganey,ashleya,kdavis</t>
  </si>
  <si>
    <t>C100 components cleaning</t>
  </si>
  <si>
    <t>C100R-CAV-CHEM-COMP</t>
  </si>
  <si>
    <t>Assembly (CLNRM)</t>
  </si>
  <si>
    <t>C100R Cavity Assembly</t>
  </si>
  <si>
    <t>C100R-CAV-ASSY</t>
  </si>
  <si>
    <t>dreyfuss,ganey,areilly</t>
  </si>
  <si>
    <t>dreyfuss,ganey,areilly,forehand,kdavis</t>
  </si>
  <si>
    <t>C100R Cavity Assembly, Evacuation, and Leak Test</t>
  </si>
  <si>
    <t>C100R-CAV-ASSY2</t>
  </si>
  <si>
    <t>C100R Cavity String All-Metal Gate Valve Leak Test</t>
  </si>
  <si>
    <t>C100R-CLNRM-AMGV-LEAK</t>
  </si>
  <si>
    <t>D. Savransky</t>
  </si>
  <si>
    <t>Dsavr,areilly,dreyfuss</t>
  </si>
  <si>
    <t>forehand,ganey</t>
  </si>
  <si>
    <t>dsavr,forehand,ganey,dreyfuss,areilly</t>
  </si>
  <si>
    <t xml:space="preserve">VTA </t>
  </si>
  <si>
    <t>VTA HOM Survey</t>
  </si>
  <si>
    <t>C100R-VTA-HOM</t>
  </si>
  <si>
    <t>kdavis,powen</t>
  </si>
  <si>
    <t>powen,ganey,kdavis,areilly</t>
  </si>
  <si>
    <t>C100R Cavity VTA Test</t>
  </si>
  <si>
    <t>C100R-CAV-VTRF</t>
  </si>
  <si>
    <t>C. Willson</t>
  </si>
  <si>
    <t>areilly,forehand</t>
  </si>
  <si>
    <t>kdavis,ganey</t>
  </si>
  <si>
    <t>areilly,kdavis,ganey,forehand</t>
  </si>
  <si>
    <t>RF testing of C100 cavities in the VTA Procedure</t>
  </si>
  <si>
    <t>C100R-PR-VTA-CAV-VTRF</t>
  </si>
  <si>
    <t>C. Wilson</t>
  </si>
  <si>
    <t>C100R HOM Feedthru Receiving Inspection - Cold Shock</t>
  </si>
  <si>
    <t>C100R-VTA-HMFT-CSHK</t>
  </si>
  <si>
    <t>J. Kent</t>
  </si>
  <si>
    <t>jtkent,forehand,areilly</t>
  </si>
  <si>
    <t>jtkent,forehand,areilly,lzhao,kdavis</t>
  </si>
  <si>
    <t>Cavity String Documents</t>
  </si>
  <si>
    <t>Assembly</t>
  </si>
  <si>
    <t>C100R Cavity String Assembly</t>
  </si>
  <si>
    <t>C100R-CST-ASSY</t>
  </si>
  <si>
    <t>Forehand,kdavis</t>
  </si>
  <si>
    <t>ganey,areilly,forehand,kdavis</t>
  </si>
  <si>
    <t xml:space="preserve">C100R Cavity string leak test </t>
  </si>
  <si>
    <t>C100R-CST-ASSY-LEAK</t>
  </si>
  <si>
    <t>C100R Waveguide Sub-Assembly &amp; Leak Test</t>
  </si>
  <si>
    <t>C100R-CST-ASSY-WGD</t>
  </si>
  <si>
    <t>Cryomodule Documents</t>
  </si>
  <si>
    <t>Inspection</t>
  </si>
  <si>
    <t>12 GeV Guard Vacuum Waveguide</t>
  </si>
  <si>
    <t>C100R-CM-INSP-GVWG</t>
  </si>
  <si>
    <t>areilly,kdavis</t>
  </si>
  <si>
    <t>scott,forehand,grose</t>
  </si>
  <si>
    <t>Cryomodule Assembly</t>
  </si>
  <si>
    <t>C100R Cryomodule Final Assembly</t>
  </si>
  <si>
    <t>C100R-CM-ASSY</t>
  </si>
  <si>
    <t>areilly,drury</t>
  </si>
  <si>
    <t>fischer,jjcamp</t>
  </si>
  <si>
    <t>fischer,jjcamp,drury,fhumphry</t>
  </si>
  <si>
    <t>C100R Cold Mass Assembly</t>
  </si>
  <si>
    <t>C100R-CM-ASSY-COLD</t>
  </si>
  <si>
    <t>C100R Thermal Shield and Space Frame Assembly</t>
  </si>
  <si>
    <t>C100R-CM-ASSY-SFR</t>
  </si>
  <si>
    <t>C100R Vacuum Vessel and End Can Assembly</t>
  </si>
  <si>
    <t>C100R-CM-ASSY-VV</t>
  </si>
  <si>
    <t>C100R Cryomodule Beampipe Assembly</t>
  </si>
  <si>
    <t>C100R-CM-ASSY-BPIP</t>
  </si>
  <si>
    <t>Cryomodule Testing</t>
  </si>
  <si>
    <t>C100R CM Cooldown Procedure</t>
  </si>
  <si>
    <t>C100R-PR-CMTF-CM-COOL</t>
  </si>
  <si>
    <t>M. McCaughan</t>
  </si>
  <si>
    <t>M. Drury</t>
  </si>
  <si>
    <t>C100R CM Warm-Up Procedure</t>
  </si>
  <si>
    <t>C100R-PR-CMTF-CM-WARM</t>
  </si>
  <si>
    <t>C100R Cryomodule Commissioning</t>
  </si>
  <si>
    <t>C100R-CM-COMM</t>
  </si>
  <si>
    <t>areilly,michaelm</t>
  </si>
  <si>
    <t>drury</t>
  </si>
  <si>
    <t>areilly,drury,michaelm</t>
  </si>
  <si>
    <t>Cryomodule Installation &amp; Commissioning</t>
  </si>
  <si>
    <t>C100R Cryomodule Tunnel Installation</t>
  </si>
  <si>
    <t>C100R-INSTA-CM</t>
  </si>
  <si>
    <t>F. Humpfry</t>
  </si>
  <si>
    <t>C100R Cryomodule Acceptance Test Cryocycle</t>
  </si>
  <si>
    <t>C100R-CM-ACTS</t>
  </si>
  <si>
    <t>Standard Project Travelers</t>
  </si>
  <si>
    <t>C100R Non-Conformance Report</t>
  </si>
  <si>
    <t>C100R-NCR</t>
  </si>
  <si>
    <t>M. McDonald</t>
  </si>
  <si>
    <t>M. Dickey</t>
  </si>
  <si>
    <t>V. Bookwalter</t>
  </si>
  <si>
    <t>bookwalt,megan</t>
  </si>
  <si>
    <t>C100R Detours, Deviations and Discrepancies</t>
  </si>
  <si>
    <t>C100R-D3</t>
  </si>
  <si>
    <t>bookwalt</t>
  </si>
  <si>
    <t>C100R Inspection Summary Report</t>
  </si>
  <si>
    <t>C100R-INSR</t>
  </si>
  <si>
    <t>areilly,georged</t>
  </si>
  <si>
    <t>Traveler Name</t>
  </si>
  <si>
    <t>Traveler ID
PROJ-WCA-COMP-JOB/TASK</t>
  </si>
  <si>
    <t>Due - 1 month prior to part arriving</t>
  </si>
  <si>
    <t>First Expected date</t>
  </si>
  <si>
    <t>Author</t>
  </si>
  <si>
    <t>Tech Rep</t>
  </si>
  <si>
    <t>Cost Account Manager</t>
  </si>
  <si>
    <t>Procedure(s), Name (if known)</t>
  </si>
  <si>
    <t>Drawing(s), Name (if known)</t>
  </si>
  <si>
    <t>Other References</t>
  </si>
  <si>
    <t>Acronym from INV</t>
  </si>
  <si>
    <t>Notes</t>
  </si>
  <si>
    <t>Status</t>
  </si>
  <si>
    <t>Section</t>
  </si>
  <si>
    <t>Disassembly Travelers</t>
  </si>
  <si>
    <t>dreyfuss,dorehand,kdavis,areilly,ganey</t>
  </si>
  <si>
    <t>CP</t>
  </si>
  <si>
    <t>SS</t>
  </si>
  <si>
    <t>Cavity Preparation</t>
  </si>
  <si>
    <t>SH</t>
  </si>
  <si>
    <t xml:space="preserve">Primary waveguide Inspection </t>
  </si>
  <si>
    <t>Cheng,fischer</t>
  </si>
  <si>
    <t>Cheng,fischer,areilly</t>
  </si>
  <si>
    <t>Testing</t>
  </si>
  <si>
    <t>RF testing of C100 cavities in the VTA</t>
  </si>
  <si>
    <t>Component Preparation</t>
  </si>
  <si>
    <t>Weld Inspection</t>
  </si>
  <si>
    <t>Waveguide and window Weldement Modification</t>
  </si>
  <si>
    <t>Leak Checks</t>
  </si>
  <si>
    <t xml:space="preserve"> </t>
  </si>
  <si>
    <t>Cryomodule Installation &amp; Commisioning</t>
  </si>
  <si>
    <t>R11</t>
  </si>
  <si>
    <t>C100R Detours, Deviations and Discrepencies</t>
  </si>
  <si>
    <t>Color Legend</t>
  </si>
  <si>
    <t>Count</t>
  </si>
  <si>
    <t>Percent</t>
  </si>
  <si>
    <r>
      <t xml:space="preserve">Complete </t>
    </r>
    <r>
      <rPr>
        <b/>
        <sz val="11"/>
        <color theme="1"/>
        <rFont val="Calibri"/>
        <family val="2"/>
        <scheme val="minor"/>
      </rPr>
      <t>(CP)</t>
    </r>
  </si>
  <si>
    <t>NR</t>
  </si>
  <si>
    <r>
      <t>New Revision Out for Approval</t>
    </r>
    <r>
      <rPr>
        <b/>
        <sz val="11"/>
        <color theme="1"/>
        <rFont val="Calibri"/>
        <family val="2"/>
        <scheme val="minor"/>
      </rPr>
      <t xml:space="preserve"> (NR)</t>
    </r>
  </si>
  <si>
    <t>OA</t>
  </si>
  <si>
    <r>
      <t>Out for Approval</t>
    </r>
    <r>
      <rPr>
        <b/>
        <sz val="11"/>
        <color theme="1"/>
        <rFont val="Calibri"/>
        <family val="2"/>
        <scheme val="minor"/>
      </rPr>
      <t xml:space="preserve"> (OA)</t>
    </r>
  </si>
  <si>
    <t>Due in 30 Days</t>
  </si>
  <si>
    <t>Due in 15 Days</t>
  </si>
  <si>
    <t>OD</t>
  </si>
  <si>
    <t>Overdue</t>
  </si>
  <si>
    <t>Remaining</t>
  </si>
  <si>
    <t>Total Traveler IDs</t>
  </si>
  <si>
    <t>Traveler ID
(SEPARATE BY WORKCENTERS)</t>
  </si>
  <si>
    <t>Procedure(s), Name (if known) OR Yes/No</t>
  </si>
  <si>
    <t>Drawing(s), Name (if known) OR Yes/No</t>
  </si>
  <si>
    <t>SOP/TOSP/OSP/THA</t>
  </si>
  <si>
    <t>Reviewer</t>
  </si>
  <si>
    <t>Project Manager</t>
  </si>
  <si>
    <t>SOTR</t>
  </si>
  <si>
    <t>Due</t>
  </si>
  <si>
    <t>D3 ??
(USERNAME)</t>
  </si>
  <si>
    <t>NCR Dispositioners
(USERNAME)</t>
  </si>
  <si>
    <t>NCR Informative
(USERNAME)</t>
  </si>
  <si>
    <t>Traveler (Holdpoint) Closer
(USERNAME)</t>
  </si>
  <si>
    <t>Receiving Travelers</t>
  </si>
  <si>
    <t>Helium Vessel Receiving Traveler</t>
  </si>
  <si>
    <t>SNSPPU-CAV-RECV-HELV</t>
  </si>
  <si>
    <t>Bellows Receiving Traveler</t>
  </si>
  <si>
    <t>SNSPPU-CST-RECV-(bellows)</t>
  </si>
  <si>
    <t>Gate Valves Receiving Traveler</t>
  </si>
  <si>
    <t>SNSPPU-CST-RECV-(gate valve)</t>
  </si>
  <si>
    <t>FPC Receiving Traveler</t>
  </si>
  <si>
    <t>SNSPPU-CST-RECV-FPC</t>
  </si>
  <si>
    <t>Diode CXCU Inventory Traveler</t>
  </si>
  <si>
    <t>SNSPPU-CM-RECV-DCXCU</t>
  </si>
  <si>
    <t>C. Barnes</t>
  </si>
  <si>
    <t>E. Daly</t>
  </si>
  <si>
    <t>powen,king,edaly,kwilson,mdickey,areilly</t>
  </si>
  <si>
    <t>Leak Check Travelers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</si>
  <si>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</si>
  <si>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</si>
  <si>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</si>
  <si>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</si>
  <si>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</si>
  <si>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</si>
  <si>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Inspection Travelers</t>
  </si>
  <si>
    <t>Visual and CMM Inspection of Cavity</t>
  </si>
  <si>
    <t>SNSPPU-CAV-INSP-CAV</t>
  </si>
  <si>
    <t>104211800-M8U-8200-A00X</t>
  </si>
  <si>
    <t>K. Wilson</t>
  </si>
  <si>
    <t>Visual/CMM Inspection of Helium Vessel</t>
  </si>
  <si>
    <t>SNSPPU-CAV-INSP-HELV</t>
  </si>
  <si>
    <t>TI CLEANING</t>
  </si>
  <si>
    <t>104211700-M8U-8200-A026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</si>
  <si>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</si>
  <si>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</si>
  <si>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</si>
  <si>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</si>
  <si>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</si>
  <si>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</si>
  <si>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SNS FPC Visual Inspection</t>
  </si>
  <si>
    <t>SNSPPU-CST-INSP-FPC</t>
  </si>
  <si>
    <t>104211600-M8U-8200-A00X</t>
  </si>
  <si>
    <t>Space Frame Visual and Dimensional Inspection</t>
  </si>
  <si>
    <t>SNSPPU-CM-INSP-SFR</t>
  </si>
  <si>
    <t>104210900-M8U-8200-A001</t>
  </si>
  <si>
    <t>M. Marchlik</t>
  </si>
  <si>
    <t>Vacuum Vessel Visual Inspection</t>
  </si>
  <si>
    <t>SNSPPU-CM-INSP-VV</t>
  </si>
  <si>
    <t>LEAK CHECK; SS CLEANING</t>
  </si>
  <si>
    <t>104210800-M8U-8200-A001</t>
  </si>
  <si>
    <t>SNS Return End Can Visual/CMM Inspection</t>
  </si>
  <si>
    <t>SNSPPU-CM-INSP-RENC</t>
  </si>
  <si>
    <t>104210700-M8U-8200-A00X</t>
  </si>
  <si>
    <t>SNS Supply End Can Visual/CMM Inspection</t>
  </si>
  <si>
    <t>SNSPPU-CM-INSP-SENC</t>
  </si>
  <si>
    <t>104210600-M8U-8200-A00X</t>
  </si>
  <si>
    <t>SNS Outer Magnetic Shield Visual Inspection</t>
  </si>
  <si>
    <t>SNSPPU-CM-INSP-OMAG</t>
  </si>
  <si>
    <t>104211000-M8U-8200-A00X</t>
  </si>
  <si>
    <t>SNS Inner Magnetic Shield Visual Inspection</t>
  </si>
  <si>
    <t>SNSPPU-CM-INSP-IMAG</t>
  </si>
  <si>
    <t>104211200-M8U-8200-A00X</t>
  </si>
  <si>
    <t>SNS Thermal Shield Visual/CMM Inspection</t>
  </si>
  <si>
    <t>SNSPPU-CM-INSP-THRM</t>
  </si>
  <si>
    <t>HIGH SENSITIVITY LEAK CHECK</t>
  </si>
  <si>
    <t>104211100-M8U-8200-A002
104211100-M8U-8200-A014
104211100-M8U-8200-A025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</si>
  <si>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</si>
  <si>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</si>
  <si>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</si>
  <si>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</si>
  <si>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</si>
  <si>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</si>
  <si>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</si>
  <si>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</si>
  <si>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</si>
  <si>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</si>
  <si>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</si>
  <si>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</si>
  <si>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</si>
  <si>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</si>
  <si>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</si>
  <si>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</si>
  <si>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</si>
  <si>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</si>
  <si>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</si>
  <si>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</si>
  <si>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</si>
  <si>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</si>
  <si>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</si>
  <si>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</si>
  <si>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SNSPPU-CAV-ASSY (look at old SNS)</t>
  </si>
  <si>
    <t>transfer to test stand</t>
  </si>
  <si>
    <t>SNS High Beta Cavity String Traveler</t>
  </si>
  <si>
    <t>SNSPPU-CST-ASSY</t>
  </si>
  <si>
    <t>SNSPPU-CM-ASSY</t>
  </si>
  <si>
    <t>Cold Mass Assembly</t>
  </si>
  <si>
    <t>SNSPPU-CM-ASSY-CMAS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</si>
  <si>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</si>
  <si>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</si>
  <si>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</si>
  <si>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</si>
  <si>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cm assy ship (rf, instrumentation)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</si>
  <si>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</si>
  <si>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</si>
  <si>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</si>
  <si>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</si>
  <si>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</si>
  <si>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</si>
  <si>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</si>
  <si>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</si>
  <si>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Detours, Deviations and Discrepancies (D3)</t>
  </si>
  <si>
    <t>SNSPPU-D3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</si>
  <si>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</si>
  <si>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</si>
  <si>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</si>
  <si>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</si>
  <si>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</si>
  <si>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</si>
  <si>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</si>
  <si>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</si>
  <si>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</si>
  <si>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C100R-CHEM-CAV-HEP</t>
  </si>
  <si>
    <t>C100R Cavity Horizontal Electropolish</t>
  </si>
  <si>
    <t>forehand,areilly,daly</t>
  </si>
  <si>
    <t>areilly,daly</t>
  </si>
  <si>
    <t>A. Auston</t>
  </si>
  <si>
    <t>scott,grose,ganey</t>
  </si>
  <si>
    <t>lzhao,fisher,ganey</t>
  </si>
  <si>
    <t>jtkent,wilcox,areilly,forehand,kdavis</t>
  </si>
  <si>
    <t>forehand,kdavis,ganey</t>
  </si>
  <si>
    <t>D. Duchenko</t>
  </si>
  <si>
    <t>ashleya,forehand,ganey</t>
  </si>
  <si>
    <t>dsavr,forehand,ganey</t>
  </si>
  <si>
    <t>areilly,dreyfuss</t>
  </si>
  <si>
    <t>areilly,drury,ganey</t>
  </si>
  <si>
    <t>drury,ganey</t>
  </si>
  <si>
    <t>fischer,jjcamp,ganey</t>
  </si>
  <si>
    <t>scott,areilly,grose,daly,ganey</t>
  </si>
  <si>
    <t>forehand,scott,areilly,grose,daly,ganey</t>
  </si>
  <si>
    <t>fischer,auston,ganey</t>
  </si>
  <si>
    <t>areilly,ganey,forehand,fischer,auston</t>
  </si>
  <si>
    <t>areilly,ganey,kdavis</t>
  </si>
  <si>
    <t>,areilly,lzhao,kdavis,ganey</t>
  </si>
  <si>
    <t>lzhao,kdavis,ganey</t>
  </si>
  <si>
    <t>areilly,scott,grose,ganey</t>
  </si>
  <si>
    <t>cheng,fischer,ganey</t>
  </si>
  <si>
    <t>cheng,fischer,areilly,ganey</t>
  </si>
  <si>
    <t>wilcox,forehand,areilly,lzhao,kdavis,ganey</t>
  </si>
  <si>
    <t>fiedler,wildeson,areilly</t>
  </si>
  <si>
    <t>ashleya,kdavis,ganey</t>
  </si>
  <si>
    <t>fiedler,wildeson,areilly,forehand</t>
  </si>
  <si>
    <t>kdavis,ashleya,ganey</t>
  </si>
  <si>
    <t>kdavis,powen,ganey</t>
  </si>
  <si>
    <t>jtkent,forehand,areilly,lzhao,kdavis,ganey</t>
  </si>
  <si>
    <t>areilly,kdavis,scott,grose,ganey</t>
  </si>
  <si>
    <t>areilly,drury,fhumphry</t>
  </si>
  <si>
    <t>fischer,jjcamp,drury,fhumphry,ganey</t>
  </si>
  <si>
    <t>areilly,drury,michaelm,ganey</t>
  </si>
  <si>
    <t>C100 Final Cavity Assembly Procedure for VTA Qualification</t>
  </si>
  <si>
    <t>C100R-PR-CLNRM-CAV-ASSY2</t>
  </si>
  <si>
    <t>Cavity Installation into Test Stand Procedure</t>
  </si>
  <si>
    <t>C100R-PR-CLNRM-CAV-TSTD</t>
  </si>
  <si>
    <t>C100R-FURN-CEBRZ-BRAZ</t>
  </si>
  <si>
    <t xml:space="preserve">C100R Brazed Ceramic Assembly </t>
  </si>
  <si>
    <t>C100R Window Brazement Adapter</t>
  </si>
  <si>
    <t>C100R-FURN-WBA-BRZ</t>
  </si>
  <si>
    <t>grose,scott,ganey</t>
  </si>
  <si>
    <t>grose,scott,ganey,areilly</t>
  </si>
  <si>
    <t>C100R-FURN-WBA-INSP</t>
  </si>
  <si>
    <t>C100R-FURN-WIN-ASSY</t>
  </si>
  <si>
    <t>C100R-FURN-WINWGD-ASSY</t>
  </si>
  <si>
    <t>areilly,dreyfuss,forehand</t>
  </si>
  <si>
    <t>C100R Window Brazement Assembly Inspection</t>
  </si>
  <si>
    <t>C100R Window Assembly</t>
  </si>
  <si>
    <t>C100R Welded Window Waveguide Assembly</t>
  </si>
  <si>
    <t>C100R-INSP-DSRF</t>
  </si>
  <si>
    <t>C100R-INSP-WGD</t>
  </si>
  <si>
    <t>C100R-INSP-WINWGD</t>
  </si>
  <si>
    <t>E. Mosby</t>
  </si>
  <si>
    <t>areilly,fischer</t>
  </si>
  <si>
    <t>areilly,fischer,scott,grose,ganey</t>
  </si>
  <si>
    <t>scott,grose,ganey,lzhao</t>
  </si>
  <si>
    <t>areilly,scott,grose,ganey,lzhao</t>
  </si>
  <si>
    <t>scott,grose,ganey,dreyfuss,forehand</t>
  </si>
  <si>
    <t>areilly,scott,grose,ganey,dreyfuss,forehand</t>
  </si>
  <si>
    <t>areilly,dreyfuss,forehand,scott,grose,ganey</t>
  </si>
  <si>
    <t>Waveguide Inspection Prior to Welding to a Primary Window</t>
  </si>
  <si>
    <t>Welded Window to Waveguide Inspection</t>
  </si>
  <si>
    <t>C100R-EBW-WINWGD</t>
  </si>
  <si>
    <t>A. O'Brien</t>
  </si>
  <si>
    <t>grose,scott,ganey,aobrien</t>
  </si>
  <si>
    <t>areilly,grose,scott,ganey,aobrien</t>
  </si>
  <si>
    <t>C100R Window and Waveguide Electron Beam Welding</t>
  </si>
  <si>
    <t>C100R-CMA-WINWGD-LEAK</t>
  </si>
  <si>
    <t>areilly,wilcox</t>
  </si>
  <si>
    <t>scott,gross,forehand,dreyfuss,ganey</t>
  </si>
  <si>
    <t>areilly,wilcox,scott,gross,forehand,dreyfuss,ganey</t>
  </si>
  <si>
    <t>C100R Window and Waveguide Leak Check Traveler</t>
  </si>
  <si>
    <t>CMTF / High Power Window Test Stand</t>
  </si>
  <si>
    <t>C100R Window and Waveguide RF Test Traveler</t>
  </si>
  <si>
    <t>C100R-CMTF-WINWGD-HPRF</t>
  </si>
  <si>
    <t>scott,grose,drury,ganey</t>
  </si>
  <si>
    <t>areilly,michaelm,scott,grose,drury,ganey</t>
  </si>
  <si>
    <t>CMA</t>
  </si>
  <si>
    <t>C100R-CMA-WIN-WELD</t>
  </si>
  <si>
    <t>Window Flange Welding</t>
  </si>
  <si>
    <t>Change #</t>
  </si>
  <si>
    <t>Description of Changes</t>
  </si>
  <si>
    <t>Change Effective Date</t>
  </si>
  <si>
    <t>-</t>
  </si>
  <si>
    <t>Initial version</t>
  </si>
  <si>
    <t>Radial Wedge Flange Clamp Installation</t>
  </si>
  <si>
    <t>C100R-PR-CLNRM-FWFC-INST</t>
  </si>
  <si>
    <t>C100 Beamline Assembly</t>
  </si>
  <si>
    <t>C100R-PR-CLNRM-CST-ASSY</t>
  </si>
  <si>
    <t>C100 Ion Pump Pre-Assembly, Installation, and Starting</t>
  </si>
  <si>
    <t>C100R-PR-CLNRM-CST-ION</t>
  </si>
  <si>
    <t>Cover a C100 Cavity</t>
  </si>
  <si>
    <t>C100R-PR-CLNRM-CAV-COV</t>
  </si>
  <si>
    <t>C100 Cavity installation into the Lift Cart and Cavity Transfer to the Rail</t>
  </si>
  <si>
    <t>C100R-PR-CLNRM-CAV-LIFT</t>
  </si>
  <si>
    <t>C100 Waveguide Assembly onto the Cavity</t>
  </si>
  <si>
    <t>C100R-PR-CLNRM-WGD-ASSY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</si>
</sst>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m/d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1"/>
      <color theme="1"/>
      <name val="Calibri"/>
      <family val="2"/>
      <scheme val="minor"/>
    </font>
    <font>
      <strike/>
      <sz val="11"/>
      <color rgb="FF3F3F76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99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9" fillId="0" borderId="0"/>
    <xf numFmtId="0" fontId="20" fillId="15" borderId="15" applyNumberFormat="0" applyAlignment="0" applyProtection="0"/>
  </cellStyleXfs>
  <cellXfs count="17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11" fillId="9" borderId="1" xfId="0" applyFont="1" applyFill="1" applyBorder="1"/>
    <xf numFmtId="0" fontId="11" fillId="9" borderId="1" xfId="0" applyFont="1" applyFill="1" applyBorder="1" applyAlignment="1">
      <alignment wrapText="1"/>
    </xf>
    <xf numFmtId="0" fontId="11" fillId="9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6" borderId="1" xfId="1" applyNumberFormat="1" applyFont="1" applyFill="1" applyBorder="1" applyAlignment="1">
      <alignment horizontal="center"/>
    </xf>
    <xf numFmtId="0" fontId="7" fillId="6" borderId="1" xfId="1" applyFont="1" applyFill="1" applyBorder="1"/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2" xfId="0" applyBorder="1"/>
    <xf numFmtId="0" fontId="12" fillId="0" borderId="6" xfId="0" applyFont="1" applyBorder="1"/>
    <xf numFmtId="0" fontId="0" fillId="0" borderId="1" xfId="0" applyFont="1" applyFill="1" applyBorder="1"/>
    <xf numFmtId="0" fontId="0" fillId="0" borderId="4" xfId="0" applyFill="1" applyBorder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wrapText="1"/>
    </xf>
    <xf numFmtId="0" fontId="13" fillId="13" borderId="10" xfId="0" applyFont="1" applyFill="1" applyBorder="1"/>
    <xf numFmtId="14" fontId="0" fillId="0" borderId="0" xfId="0" applyNumberFormat="1"/>
    <xf numFmtId="165" fontId="3" fillId="12" borderId="1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0" fillId="0" borderId="5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5" fillId="6" borderId="10" xfId="0" applyFont="1" applyFill="1" applyBorder="1" applyAlignment="1">
      <alignment horizontal="left"/>
    </xf>
    <xf numFmtId="0" fontId="17" fillId="8" borderId="10" xfId="0" applyFont="1" applyFill="1" applyBorder="1" applyAlignment="1">
      <alignment horizontal="left"/>
    </xf>
    <xf numFmtId="0" fontId="18" fillId="11" borderId="10" xfId="0" applyFont="1" applyFill="1" applyBorder="1" applyAlignment="1">
      <alignment horizontal="left"/>
    </xf>
    <xf numFmtId="0" fontId="16" fillId="12" borderId="10" xfId="0" applyFont="1" applyFill="1" applyBorder="1" applyAlignment="1">
      <alignment horizontal="left"/>
    </xf>
    <xf numFmtId="0" fontId="19" fillId="10" borderId="10" xfId="0" applyFont="1" applyFill="1" applyBorder="1" applyAlignment="1">
      <alignment horizontal="left"/>
    </xf>
    <xf numFmtId="0" fontId="14" fillId="14" borderId="1" xfId="0" applyFont="1" applyFill="1" applyBorder="1" applyAlignment="1">
      <alignment horizontal="left"/>
    </xf>
    <xf numFmtId="0" fontId="5" fillId="4" borderId="1" xfId="0" applyFont="1" applyFill="1" applyBorder="1"/>
    <xf numFmtId="0" fontId="6" fillId="3" borderId="1" xfId="0" applyFont="1" applyFill="1" applyBorder="1"/>
    <xf numFmtId="165" fontId="5" fillId="4" borderId="1" xfId="0" applyNumberFormat="1" applyFont="1" applyFill="1" applyBorder="1"/>
    <xf numFmtId="165" fontId="6" fillId="3" borderId="1" xfId="0" applyNumberFormat="1" applyFont="1" applyFill="1" applyBorder="1"/>
    <xf numFmtId="10" fontId="3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4" xfId="0" applyNumberFormat="1" applyFill="1" applyBorder="1"/>
    <xf numFmtId="0" fontId="0" fillId="0" borderId="13" xfId="0" applyBorder="1" applyAlignment="1">
      <alignment vertical="top" wrapText="1"/>
    </xf>
    <xf numFmtId="0" fontId="0" fillId="0" borderId="4" xfId="0" applyFont="1" applyFill="1" applyBorder="1"/>
    <xf numFmtId="0" fontId="10" fillId="0" borderId="1" xfId="0" applyFont="1" applyFill="1" applyBorder="1"/>
    <xf numFmtId="165" fontId="10" fillId="0" borderId="1" xfId="0" applyNumberFormat="1" applyFont="1" applyFill="1" applyBorder="1"/>
    <xf numFmtId="0" fontId="0" fillId="0" borderId="0" xfId="0" applyFont="1" applyFill="1" applyBorder="1"/>
    <xf numFmtId="0" fontId="0" fillId="0" borderId="14" xfId="0" applyBorder="1" applyAlignment="1">
      <alignment vertical="top" wrapText="1"/>
    </xf>
    <xf numFmtId="0" fontId="3" fillId="4" borderId="1" xfId="0" applyFont="1" applyFill="1" applyBorder="1"/>
    <xf numFmtId="0" fontId="0" fillId="0" borderId="14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20" fillId="15" borderId="15" xfId="3"/>
    <xf numFmtId="0" fontId="23" fillId="0" borderId="1" xfId="0" applyFont="1" applyFill="1" applyBorder="1"/>
    <xf numFmtId="165" fontId="23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0" fontId="23" fillId="0" borderId="0" xfId="0" applyFont="1" applyFill="1" applyBorder="1"/>
    <xf numFmtId="0" fontId="24" fillId="15" borderId="15" xfId="3" applyFont="1"/>
    <xf numFmtId="0" fontId="20" fillId="15" borderId="15" xfId="3" applyAlignment="1">
      <alignment vertical="top" wrapText="1"/>
    </xf>
    <xf numFmtId="0" fontId="20" fillId="15" borderId="15" xfId="3" applyAlignment="1">
      <alignment horizontal="center" wrapText="1"/>
    </xf>
    <xf numFmtId="0" fontId="20" fillId="15" borderId="15" xfId="3" applyFont="1" applyAlignment="1">
      <alignment vertical="top" wrapText="1"/>
    </xf>
    <xf numFmtId="0" fontId="10" fillId="16" borderId="1" xfId="0" applyFont="1" applyFill="1" applyBorder="1"/>
    <xf numFmtId="165" fontId="0" fillId="0" borderId="1" xfId="0" applyNumberFormat="1" applyFont="1" applyFill="1" applyBorder="1"/>
    <xf numFmtId="0" fontId="0" fillId="16" borderId="1" xfId="0" applyFont="1" applyFill="1" applyBorder="1"/>
    <xf numFmtId="0" fontId="20" fillId="15" borderId="15" xfId="3" applyAlignment="1">
      <alignment wrapText="1"/>
    </xf>
    <xf numFmtId="0" fontId="12" fillId="0" borderId="6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0" fillId="0" borderId="1" xfId="0" applyFont="1" applyBorder="1" applyAlignment="1">
      <alignment vertical="top" wrapText="1"/>
    </xf>
    <xf numFmtId="0" fontId="6" fillId="3" borderId="1" xfId="0" applyFont="1" applyFill="1" applyBorder="1" applyAlignment="1"/>
    <xf numFmtId="0" fontId="0" fillId="0" borderId="3" xfId="0" applyFont="1" applyFill="1" applyBorder="1"/>
    <xf numFmtId="0" fontId="0" fillId="0" borderId="0" xfId="0" applyAlignment="1"/>
    <xf numFmtId="0" fontId="0" fillId="0" borderId="0" xfId="0" applyBorder="1" applyAlignment="1"/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/>
    <xf numFmtId="0" fontId="0" fillId="0" borderId="0" xfId="0" applyFill="1" applyBorder="1" applyAlignment="1"/>
    <xf numFmtId="0" fontId="5" fillId="4" borderId="1" xfId="0" applyFont="1" applyFill="1" applyBorder="1" applyAlignment="1"/>
    <xf numFmtId="0" fontId="25" fillId="0" borderId="0" xfId="0" applyFont="1" applyAlignment="1"/>
    <xf numFmtId="0" fontId="0" fillId="0" borderId="0" xfId="0" applyFont="1" applyFill="1" applyBorder="1" applyAlignment="1"/>
    <xf numFmtId="0" fontId="0" fillId="16" borderId="1" xfId="0" applyFont="1" applyFill="1" applyBorder="1" applyAlignment="1"/>
    <xf numFmtId="0" fontId="0" fillId="0" borderId="1" xfId="0" applyFont="1" applyBorder="1" applyAlignment="1">
      <alignment wrapText="1"/>
    </xf>
    <xf numFmtId="0" fontId="10" fillId="0" borderId="1" xfId="0" applyFont="1" applyFill="1" applyBorder="1" applyAlignment="1"/>
    <xf numFmtId="0" fontId="10" fillId="16" borderId="1" xfId="0" applyFont="1" applyFill="1" applyBorder="1" applyAlignment="1"/>
    <xf numFmtId="0" fontId="20" fillId="15" borderId="15" xfId="3" applyAlignment="1"/>
    <xf numFmtId="0" fontId="20" fillId="15" borderId="16" xfId="3" applyBorder="1"/>
    <xf numFmtId="0" fontId="24" fillId="15" borderId="16" xfId="3" applyFont="1" applyBorder="1"/>
    <xf numFmtId="0" fontId="23" fillId="0" borderId="3" xfId="0" applyFont="1" applyFill="1" applyBorder="1"/>
    <xf numFmtId="165" fontId="23" fillId="0" borderId="3" xfId="0" applyNumberFormat="1" applyFont="1" applyFill="1" applyBorder="1"/>
    <xf numFmtId="0" fontId="12" fillId="0" borderId="6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3" fillId="0" borderId="1" xfId="0" applyFont="1" applyFill="1" applyBorder="1" applyAlignment="1"/>
    <xf numFmtId="0" fontId="23" fillId="0" borderId="1" xfId="0" applyFont="1" applyBorder="1" applyAlignment="1"/>
    <xf numFmtId="0" fontId="23" fillId="16" borderId="1" xfId="0" applyFont="1" applyFill="1" applyBorder="1" applyAlignment="1"/>
    <xf numFmtId="0" fontId="23" fillId="0" borderId="0" xfId="0" applyFont="1" applyFill="1" applyBorder="1" applyAlignment="1"/>
    <xf numFmtId="0" fontId="3" fillId="4" borderId="8" xfId="0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horizontal="left"/>
    </xf>
    <xf numFmtId="0" fontId="25" fillId="17" borderId="17" xfId="0" applyFont="1" applyFill="1" applyBorder="1" applyAlignment="1"/>
    <xf numFmtId="0" fontId="25" fillId="17" borderId="18" xfId="0" applyFont="1" applyFill="1" applyBorder="1" applyAlignment="1"/>
    <xf numFmtId="0" fontId="25" fillId="17" borderId="19" xfId="0" applyFont="1" applyFill="1" applyBorder="1" applyAlignment="1"/>
    <xf numFmtId="0" fontId="25" fillId="17" borderId="1" xfId="0" applyFont="1" applyFill="1" applyBorder="1" applyAlignment="1"/>
    <xf numFmtId="0" fontId="5" fillId="4" borderId="4" xfId="0" applyFont="1" applyFill="1" applyBorder="1" applyAlignment="1"/>
    <xf numFmtId="10" fontId="3" fillId="0" borderId="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4">
    <cellStyle name="40% - Accent6" xfId="1" builtinId="51"/>
    <cellStyle name="Input" xfId="3" builtinId="20"/>
    <cellStyle name="Normal" xfId="0" builtinId="0"/>
    <cellStyle name="Normal 2" xfId="2" xr:uid="{00000000-0005-0000-0000-000003000000}"/>
  </cellStyles>
  <dxfs count="61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9933FF"/>
      <color rgb="FFFF6600"/>
      <color rgb="FFFF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104</xdr:row>
      <xdr:rowOff>0</xdr:rowOff>
    </xdr:from>
    <xdr:to>
      <xdr:col>9</xdr:col>
      <xdr:colOff>2625074</xdr:colOff>
      <xdr:row>141</xdr:row>
      <xdr:rowOff>94619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AF1C91-F9C3-4EA7-8AD6-53721B4DB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193000"/>
          <a:ext cx="17904762" cy="50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5"/>
  <sheetViews>
    <sheetView tabSelected="1" zoomScale="120" zoomScaleNormal="120" workbookViewId="0">
      <pane ySplit="1" topLeftCell="A89" activePane="bottomLeft" state="frozen"/>
      <selection activeCell="C1" sqref="C1"/>
      <selection pane="bottomLeft" activeCell="A116" sqref="A116"/>
    </sheetView>
  </sheetViews>
  <sheetFormatPr defaultColWidth="9.140625" defaultRowHeight="15" customHeight="1" x14ac:dyDescent="0.25"/>
  <cols>
    <col min="1" max="1" width="64.140625" style="129" bestFit="1" customWidth="1"/>
    <col min="2" max="2" width="15" style="129" customWidth="1"/>
    <col min="3" max="3" width="28.7109375" style="129" customWidth="1"/>
    <col min="4" max="4" width="13.140625" style="129" customWidth="1"/>
    <col min="5" max="5" width="14.7109375" style="129" bestFit="1" customWidth="1"/>
    <col min="6" max="6" width="16.42578125" style="129" customWidth="1"/>
    <col min="7" max="7" width="15.7109375" style="129" customWidth="1"/>
    <col min="8" max="8" width="34.42578125" style="129" bestFit="1" customWidth="1"/>
    <col min="9" max="9" width="26.85546875" style="129" bestFit="1" customWidth="1"/>
    <col min="10" max="10" width="51.28515625" style="129" bestFit="1" customWidth="1"/>
    <col min="11" max="16384" width="9.140625" style="129"/>
  </cols>
  <sheetData>
    <row r="1" spans="1:10" ht="45" customHeight="1" x14ac:dyDescent="0.25">
      <c r="A1" s="13" t="s">
        <v>0</v>
      </c>
      <c r="B1" s="13" t="s">
        <v>1</v>
      </c>
      <c r="C1" s="8" t="s">
        <v>2</v>
      </c>
      <c r="D1" s="8" t="s">
        <v>4</v>
      </c>
      <c r="E1" s="8" t="s">
        <v>5</v>
      </c>
      <c r="F1" s="8" t="s">
        <v>6</v>
      </c>
      <c r="G1" s="8" t="s">
        <v>7</v>
      </c>
      <c r="H1" s="106" t="s">
        <v>8</v>
      </c>
      <c r="I1" s="106" t="s">
        <v>9</v>
      </c>
      <c r="J1" s="106" t="s">
        <v>10</v>
      </c>
    </row>
    <row r="2" spans="1:10" ht="15" customHeight="1" x14ac:dyDescent="0.25">
      <c r="A2" s="123" t="s">
        <v>11</v>
      </c>
      <c r="B2" s="123"/>
      <c r="C2" s="26"/>
      <c r="D2" s="28"/>
      <c r="E2" s="28"/>
      <c r="F2" s="28"/>
      <c r="G2" s="28"/>
      <c r="H2" s="28"/>
      <c r="I2" s="28"/>
      <c r="J2" s="28"/>
    </row>
    <row r="3" spans="1:10" s="130" customFormat="1" ht="15" customHeight="1" x14ac:dyDescent="0.25">
      <c r="A3" s="164" t="s">
        <v>12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0" s="134" customFormat="1" ht="15" customHeight="1" x14ac:dyDescent="0.25">
      <c r="A4" s="131" t="s">
        <v>13</v>
      </c>
      <c r="B4" s="131" t="s">
        <v>14</v>
      </c>
      <c r="C4" s="131" t="s">
        <v>15</v>
      </c>
      <c r="D4" s="132" t="s">
        <v>17</v>
      </c>
      <c r="E4" s="132" t="s">
        <v>18</v>
      </c>
      <c r="F4" s="132" t="s">
        <v>19</v>
      </c>
      <c r="G4" s="132" t="s">
        <v>20</v>
      </c>
      <c r="H4" s="133" t="s">
        <v>26</v>
      </c>
      <c r="I4" s="132" t="s">
        <v>435</v>
      </c>
      <c r="J4" s="133" t="s">
        <v>23</v>
      </c>
    </row>
    <row r="5" spans="1:10" s="134" customFormat="1" ht="15" customHeight="1" x14ac:dyDescent="0.25">
      <c r="A5" s="163" t="s">
        <v>28</v>
      </c>
      <c r="B5" s="163"/>
      <c r="C5" s="163"/>
      <c r="D5" s="163"/>
      <c r="E5" s="163"/>
      <c r="F5" s="163"/>
      <c r="G5" s="163"/>
      <c r="H5" s="163"/>
      <c r="I5" s="163"/>
      <c r="J5" s="163"/>
    </row>
    <row r="6" spans="1:10" s="134" customFormat="1" ht="15" customHeight="1" x14ac:dyDescent="0.25">
      <c r="A6" s="131" t="s">
        <v>29</v>
      </c>
      <c r="B6" s="131" t="s">
        <v>14</v>
      </c>
      <c r="C6" s="131" t="s">
        <v>30</v>
      </c>
      <c r="D6" s="132" t="s">
        <v>32</v>
      </c>
      <c r="E6" s="132" t="s">
        <v>33</v>
      </c>
      <c r="F6" s="133" t="s">
        <v>32</v>
      </c>
      <c r="G6" s="132" t="s">
        <v>20</v>
      </c>
      <c r="H6" s="133" t="s">
        <v>51</v>
      </c>
      <c r="I6" s="133" t="s">
        <v>442</v>
      </c>
      <c r="J6" s="133" t="s">
        <v>36</v>
      </c>
    </row>
    <row r="7" spans="1:10" s="134" customFormat="1" ht="15" customHeight="1" x14ac:dyDescent="0.25">
      <c r="A7" s="127" t="s">
        <v>37</v>
      </c>
      <c r="B7" s="127"/>
      <c r="C7" s="127"/>
      <c r="D7" s="127"/>
      <c r="E7" s="127"/>
      <c r="F7" s="127"/>
      <c r="G7" s="127"/>
      <c r="H7" s="127"/>
      <c r="I7" s="127"/>
      <c r="J7" s="127"/>
    </row>
    <row r="8" spans="1:10" s="134" customFormat="1" ht="15" customHeight="1" x14ac:dyDescent="0.25">
      <c r="A8" s="163" t="s">
        <v>38</v>
      </c>
      <c r="B8" s="163"/>
      <c r="C8" s="163"/>
      <c r="D8" s="163"/>
      <c r="E8" s="163"/>
      <c r="F8" s="163"/>
      <c r="G8" s="163"/>
      <c r="H8" s="163"/>
      <c r="I8" s="163"/>
      <c r="J8" s="163"/>
    </row>
    <row r="9" spans="1:10" s="136" customFormat="1" ht="15" customHeight="1" x14ac:dyDescent="0.25">
      <c r="A9" s="168" t="s">
        <v>39</v>
      </c>
      <c r="B9" s="168"/>
      <c r="C9" s="168"/>
      <c r="D9" s="168"/>
      <c r="E9" s="168"/>
      <c r="F9" s="168"/>
      <c r="G9" s="168"/>
      <c r="H9" s="168"/>
      <c r="I9" s="168"/>
      <c r="J9" s="168"/>
    </row>
    <row r="10" spans="1:10" s="134" customFormat="1" ht="15" customHeight="1" x14ac:dyDescent="0.25">
      <c r="A10" s="131" t="s">
        <v>40</v>
      </c>
      <c r="B10" s="131" t="s">
        <v>14</v>
      </c>
      <c r="C10" s="131" t="s">
        <v>41</v>
      </c>
      <c r="D10" s="133" t="s">
        <v>43</v>
      </c>
      <c r="E10" s="133" t="s">
        <v>44</v>
      </c>
      <c r="F10" s="133" t="s">
        <v>43</v>
      </c>
      <c r="G10" s="132" t="s">
        <v>20</v>
      </c>
      <c r="H10" s="133" t="s">
        <v>429</v>
      </c>
      <c r="I10" s="133" t="s">
        <v>432</v>
      </c>
      <c r="J10" s="132" t="s">
        <v>444</v>
      </c>
    </row>
    <row r="11" spans="1:10" s="134" customFormat="1" ht="15" customHeight="1" x14ac:dyDescent="0.25">
      <c r="A11" s="131" t="s">
        <v>48</v>
      </c>
      <c r="B11" s="131" t="s">
        <v>14</v>
      </c>
      <c r="C11" s="131" t="s">
        <v>49</v>
      </c>
      <c r="D11" s="132" t="s">
        <v>43</v>
      </c>
      <c r="E11" s="132" t="s">
        <v>50</v>
      </c>
      <c r="F11" s="133" t="s">
        <v>43</v>
      </c>
      <c r="G11" s="132" t="s">
        <v>20</v>
      </c>
      <c r="H11" s="133" t="s">
        <v>430</v>
      </c>
      <c r="I11" s="133" t="s">
        <v>432</v>
      </c>
      <c r="J11" s="132" t="s">
        <v>443</v>
      </c>
    </row>
    <row r="12" spans="1:10" s="134" customFormat="1" ht="15" customHeight="1" x14ac:dyDescent="0.25">
      <c r="A12" s="131" t="s">
        <v>469</v>
      </c>
      <c r="B12" s="131" t="s">
        <v>14</v>
      </c>
      <c r="C12" s="131" t="s">
        <v>468</v>
      </c>
      <c r="D12" s="132" t="s">
        <v>50</v>
      </c>
      <c r="E12" s="132"/>
      <c r="F12" s="132" t="s">
        <v>43</v>
      </c>
      <c r="G12" s="132" t="s">
        <v>20</v>
      </c>
      <c r="H12" s="133" t="s">
        <v>51</v>
      </c>
      <c r="I12" s="133" t="s">
        <v>472</v>
      </c>
      <c r="J12" s="132" t="s">
        <v>473</v>
      </c>
    </row>
    <row r="13" spans="1:10" s="134" customFormat="1" ht="15" customHeight="1" x14ac:dyDescent="0.25">
      <c r="A13" s="131" t="s">
        <v>470</v>
      </c>
      <c r="B13" s="131" t="s">
        <v>14</v>
      </c>
      <c r="C13" s="131" t="s">
        <v>471</v>
      </c>
      <c r="D13" s="132" t="s">
        <v>50</v>
      </c>
      <c r="E13" s="132"/>
      <c r="F13" s="132" t="s">
        <v>43</v>
      </c>
      <c r="G13" s="132" t="s">
        <v>20</v>
      </c>
      <c r="H13" s="133" t="s">
        <v>51</v>
      </c>
      <c r="I13" s="133" t="s">
        <v>472</v>
      </c>
      <c r="J13" s="132" t="s">
        <v>473</v>
      </c>
    </row>
    <row r="14" spans="1:10" s="134" customFormat="1" ht="15" customHeight="1" x14ac:dyDescent="0.25">
      <c r="A14" s="131" t="s">
        <v>478</v>
      </c>
      <c r="B14" s="131" t="s">
        <v>14</v>
      </c>
      <c r="C14" s="131" t="s">
        <v>474</v>
      </c>
      <c r="D14" s="132" t="s">
        <v>50</v>
      </c>
      <c r="E14" s="132"/>
      <c r="F14" s="132" t="s">
        <v>43</v>
      </c>
      <c r="G14" s="132" t="s">
        <v>20</v>
      </c>
      <c r="H14" s="133" t="s">
        <v>51</v>
      </c>
      <c r="I14" s="133" t="s">
        <v>432</v>
      </c>
      <c r="J14" s="132" t="s">
        <v>450</v>
      </c>
    </row>
    <row r="15" spans="1:10" s="134" customFormat="1" ht="15" customHeight="1" x14ac:dyDescent="0.25">
      <c r="A15" s="131" t="s">
        <v>479</v>
      </c>
      <c r="B15" s="131" t="s">
        <v>14</v>
      </c>
      <c r="C15" s="131" t="s">
        <v>475</v>
      </c>
      <c r="D15" s="132" t="s">
        <v>50</v>
      </c>
      <c r="E15" s="132"/>
      <c r="F15" s="132" t="s">
        <v>43</v>
      </c>
      <c r="G15" s="132" t="s">
        <v>20</v>
      </c>
      <c r="H15" s="133" t="s">
        <v>51</v>
      </c>
      <c r="I15" s="133" t="s">
        <v>432</v>
      </c>
      <c r="J15" s="132" t="s">
        <v>450</v>
      </c>
    </row>
    <row r="16" spans="1:10" s="134" customFormat="1" ht="15" customHeight="1" x14ac:dyDescent="0.25">
      <c r="A16" s="131" t="s">
        <v>480</v>
      </c>
      <c r="B16" s="131" t="s">
        <v>14</v>
      </c>
      <c r="C16" s="131" t="s">
        <v>476</v>
      </c>
      <c r="D16" s="132" t="s">
        <v>50</v>
      </c>
      <c r="E16" s="132"/>
      <c r="F16" s="133" t="s">
        <v>43</v>
      </c>
      <c r="G16" s="132" t="s">
        <v>20</v>
      </c>
      <c r="H16" s="133" t="s">
        <v>477</v>
      </c>
      <c r="I16" s="133" t="s">
        <v>432</v>
      </c>
      <c r="J16" s="132" t="s">
        <v>491</v>
      </c>
    </row>
    <row r="17" spans="1:10" s="134" customFormat="1" ht="15" customHeight="1" x14ac:dyDescent="0.25">
      <c r="A17" s="131" t="s">
        <v>498</v>
      </c>
      <c r="B17" s="131" t="s">
        <v>14</v>
      </c>
      <c r="C17" s="131" t="s">
        <v>494</v>
      </c>
      <c r="D17" s="132" t="s">
        <v>43</v>
      </c>
      <c r="E17" s="132" t="s">
        <v>50</v>
      </c>
      <c r="F17" s="133" t="s">
        <v>495</v>
      </c>
      <c r="G17" s="132" t="s">
        <v>20</v>
      </c>
      <c r="H17" s="133" t="s">
        <v>51</v>
      </c>
      <c r="I17" s="133" t="s">
        <v>496</v>
      </c>
      <c r="J17" s="132" t="s">
        <v>497</v>
      </c>
    </row>
    <row r="18" spans="1:10" s="136" customFormat="1" ht="15" customHeight="1" x14ac:dyDescent="0.25">
      <c r="A18" s="168" t="s">
        <v>54</v>
      </c>
      <c r="B18" s="168"/>
      <c r="C18" s="168"/>
      <c r="D18" s="168"/>
      <c r="E18" s="168"/>
      <c r="F18" s="168"/>
      <c r="G18" s="168"/>
      <c r="H18" s="168"/>
      <c r="I18" s="168"/>
      <c r="J18" s="168"/>
    </row>
    <row r="19" spans="1:10" s="134" customFormat="1" ht="15" customHeight="1" x14ac:dyDescent="0.25">
      <c r="A19" s="131" t="s">
        <v>55</v>
      </c>
      <c r="B19" s="131" t="s">
        <v>14</v>
      </c>
      <c r="C19" s="131" t="s">
        <v>56</v>
      </c>
      <c r="D19" s="132" t="s">
        <v>32</v>
      </c>
      <c r="E19" s="132" t="s">
        <v>33</v>
      </c>
      <c r="F19" s="133" t="s">
        <v>431</v>
      </c>
      <c r="G19" s="132" t="s">
        <v>20</v>
      </c>
      <c r="H19" s="133" t="s">
        <v>45</v>
      </c>
      <c r="I19" s="133" t="s">
        <v>445</v>
      </c>
      <c r="J19" s="133" t="s">
        <v>446</v>
      </c>
    </row>
    <row r="20" spans="1:10" s="134" customFormat="1" ht="15" customHeight="1" x14ac:dyDescent="0.25">
      <c r="A20" s="163" t="s">
        <v>60</v>
      </c>
      <c r="B20" s="163"/>
      <c r="C20" s="163"/>
      <c r="D20" s="163"/>
      <c r="E20" s="163"/>
      <c r="F20" s="163"/>
      <c r="G20" s="163"/>
      <c r="H20" s="163"/>
      <c r="I20" s="163"/>
      <c r="J20" s="163"/>
    </row>
    <row r="21" spans="1:10" s="136" customFormat="1" ht="15" customHeight="1" x14ac:dyDescent="0.25">
      <c r="A21" s="168" t="s">
        <v>12</v>
      </c>
      <c r="B21" s="168"/>
      <c r="C21" s="168"/>
      <c r="D21" s="168"/>
      <c r="E21" s="168"/>
      <c r="F21" s="168"/>
      <c r="G21" s="168"/>
      <c r="H21" s="168"/>
      <c r="I21" s="168"/>
      <c r="J21" s="168"/>
    </row>
    <row r="22" spans="1:10" s="134" customFormat="1" ht="15" customHeight="1" x14ac:dyDescent="0.25">
      <c r="A22" s="131" t="s">
        <v>61</v>
      </c>
      <c r="B22" s="131" t="s">
        <v>14</v>
      </c>
      <c r="C22" s="131" t="s">
        <v>62</v>
      </c>
      <c r="D22" s="133" t="s">
        <v>63</v>
      </c>
      <c r="E22" s="133" t="s">
        <v>64</v>
      </c>
      <c r="F22" s="133" t="s">
        <v>65</v>
      </c>
      <c r="G22" s="132" t="s">
        <v>20</v>
      </c>
      <c r="H22" s="132" t="s">
        <v>51</v>
      </c>
      <c r="I22" s="132" t="s">
        <v>66</v>
      </c>
      <c r="J22" s="133" t="s">
        <v>447</v>
      </c>
    </row>
    <row r="23" spans="1:10" s="136" customFormat="1" ht="15" customHeight="1" x14ac:dyDescent="0.25">
      <c r="A23" s="168" t="s">
        <v>68</v>
      </c>
      <c r="B23" s="168"/>
      <c r="C23" s="168"/>
      <c r="D23" s="168"/>
      <c r="E23" s="168"/>
      <c r="F23" s="168"/>
      <c r="G23" s="168"/>
      <c r="H23" s="168"/>
      <c r="I23" s="168"/>
      <c r="J23" s="168"/>
    </row>
    <row r="24" spans="1:10" s="134" customFormat="1" ht="15" customHeight="1" x14ac:dyDescent="0.25">
      <c r="A24" s="131" t="s">
        <v>69</v>
      </c>
      <c r="B24" s="131" t="s">
        <v>14</v>
      </c>
      <c r="C24" s="131" t="s">
        <v>70</v>
      </c>
      <c r="D24" s="132" t="s">
        <v>71</v>
      </c>
      <c r="E24" s="133" t="s">
        <v>64</v>
      </c>
      <c r="F24" s="133" t="s">
        <v>65</v>
      </c>
      <c r="G24" s="132" t="s">
        <v>20</v>
      </c>
      <c r="H24" s="133" t="s">
        <v>51</v>
      </c>
      <c r="I24" s="132" t="s">
        <v>449</v>
      </c>
      <c r="J24" s="132" t="s">
        <v>448</v>
      </c>
    </row>
    <row r="25" spans="1:10" s="136" customFormat="1" ht="15" customHeight="1" x14ac:dyDescent="0.25">
      <c r="A25" s="168" t="s">
        <v>39</v>
      </c>
      <c r="B25" s="168"/>
      <c r="C25" s="168"/>
      <c r="D25" s="168"/>
      <c r="E25" s="168"/>
      <c r="F25" s="168"/>
      <c r="G25" s="168"/>
      <c r="H25" s="168"/>
      <c r="I25" s="168"/>
      <c r="J25" s="168"/>
    </row>
    <row r="26" spans="1:10" s="134" customFormat="1" ht="15" customHeight="1" x14ac:dyDescent="0.25">
      <c r="A26" s="131" t="s">
        <v>75</v>
      </c>
      <c r="B26" s="131" t="s">
        <v>14</v>
      </c>
      <c r="C26" s="131" t="s">
        <v>76</v>
      </c>
      <c r="D26" s="132" t="s">
        <v>43</v>
      </c>
      <c r="E26" s="133" t="s">
        <v>64</v>
      </c>
      <c r="F26" s="133" t="s">
        <v>65</v>
      </c>
      <c r="G26" s="132" t="s">
        <v>20</v>
      </c>
      <c r="H26" s="132" t="s">
        <v>51</v>
      </c>
      <c r="I26" s="133" t="s">
        <v>432</v>
      </c>
      <c r="J26" s="133" t="s">
        <v>450</v>
      </c>
    </row>
    <row r="27" spans="1:10" s="134" customFormat="1" ht="15" customHeight="1" x14ac:dyDescent="0.25">
      <c r="A27" s="131" t="s">
        <v>85</v>
      </c>
      <c r="B27" s="131" t="s">
        <v>14</v>
      </c>
      <c r="C27" s="131" t="s">
        <v>86</v>
      </c>
      <c r="D27" s="132" t="s">
        <v>43</v>
      </c>
      <c r="E27" s="133" t="s">
        <v>64</v>
      </c>
      <c r="F27" s="133" t="s">
        <v>65</v>
      </c>
      <c r="G27" s="132" t="s">
        <v>20</v>
      </c>
      <c r="H27" s="132" t="s">
        <v>51</v>
      </c>
      <c r="I27" s="133" t="s">
        <v>432</v>
      </c>
      <c r="J27" s="133" t="s">
        <v>450</v>
      </c>
    </row>
    <row r="28" spans="1:10" s="134" customFormat="1" ht="15" customHeight="1" x14ac:dyDescent="0.25">
      <c r="A28" s="131" t="s">
        <v>87</v>
      </c>
      <c r="B28" s="131" t="s">
        <v>14</v>
      </c>
      <c r="C28" s="131" t="s">
        <v>88</v>
      </c>
      <c r="D28" s="132" t="s">
        <v>43</v>
      </c>
      <c r="E28" s="133" t="s">
        <v>64</v>
      </c>
      <c r="F28" s="131" t="s">
        <v>43</v>
      </c>
      <c r="G28" s="132" t="s">
        <v>20</v>
      </c>
      <c r="H28" s="132" t="s">
        <v>51</v>
      </c>
      <c r="I28" s="133" t="s">
        <v>432</v>
      </c>
      <c r="J28" s="133" t="s">
        <v>450</v>
      </c>
    </row>
    <row r="29" spans="1:10" s="137" customFormat="1" ht="15" customHeight="1" x14ac:dyDescent="0.25">
      <c r="A29" s="132" t="s">
        <v>90</v>
      </c>
      <c r="B29" s="132" t="s">
        <v>14</v>
      </c>
      <c r="C29" s="132" t="s">
        <v>91</v>
      </c>
      <c r="D29" s="132" t="s">
        <v>43</v>
      </c>
      <c r="E29" s="133" t="s">
        <v>64</v>
      </c>
      <c r="F29" s="133" t="s">
        <v>65</v>
      </c>
      <c r="G29" s="132" t="s">
        <v>20</v>
      </c>
      <c r="H29" s="132" t="s">
        <v>51</v>
      </c>
      <c r="I29" s="133" t="s">
        <v>432</v>
      </c>
      <c r="J29" s="133" t="s">
        <v>450</v>
      </c>
    </row>
    <row r="30" spans="1:10" s="134" customFormat="1" ht="15" customHeight="1" x14ac:dyDescent="0.25">
      <c r="A30" s="131" t="s">
        <v>93</v>
      </c>
      <c r="B30" s="131" t="s">
        <v>14</v>
      </c>
      <c r="C30" s="131" t="s">
        <v>94</v>
      </c>
      <c r="D30" s="132" t="s">
        <v>43</v>
      </c>
      <c r="E30" s="133" t="s">
        <v>64</v>
      </c>
      <c r="F30" s="133" t="s">
        <v>65</v>
      </c>
      <c r="G30" s="132" t="s">
        <v>20</v>
      </c>
      <c r="H30" s="132" t="s">
        <v>51</v>
      </c>
      <c r="I30" s="133" t="s">
        <v>432</v>
      </c>
      <c r="J30" s="133" t="s">
        <v>450</v>
      </c>
    </row>
    <row r="31" spans="1:10" s="134" customFormat="1" ht="15" customHeight="1" x14ac:dyDescent="0.25">
      <c r="A31" s="131" t="s">
        <v>95</v>
      </c>
      <c r="B31" s="131" t="s">
        <v>14</v>
      </c>
      <c r="C31" s="131" t="s">
        <v>96</v>
      </c>
      <c r="D31" s="132" t="s">
        <v>43</v>
      </c>
      <c r="E31" s="133" t="s">
        <v>64</v>
      </c>
      <c r="F31" s="133" t="s">
        <v>65</v>
      </c>
      <c r="G31" s="132" t="s">
        <v>20</v>
      </c>
      <c r="H31" s="132" t="s">
        <v>51</v>
      </c>
      <c r="I31" s="133" t="s">
        <v>432</v>
      </c>
      <c r="J31" s="133" t="s">
        <v>450</v>
      </c>
    </row>
    <row r="32" spans="1:10" s="134" customFormat="1" ht="15" customHeight="1" x14ac:dyDescent="0.25">
      <c r="A32" s="131" t="s">
        <v>98</v>
      </c>
      <c r="B32" s="131" t="s">
        <v>14</v>
      </c>
      <c r="C32" s="131" t="s">
        <v>99</v>
      </c>
      <c r="D32" s="14" t="s">
        <v>43</v>
      </c>
      <c r="E32" s="133" t="s">
        <v>64</v>
      </c>
      <c r="F32" s="133" t="s">
        <v>65</v>
      </c>
      <c r="G32" s="132" t="s">
        <v>20</v>
      </c>
      <c r="H32" s="132" t="s">
        <v>51</v>
      </c>
      <c r="I32" s="133" t="s">
        <v>432</v>
      </c>
      <c r="J32" s="133" t="s">
        <v>450</v>
      </c>
    </row>
    <row r="33" spans="1:10" s="134" customFormat="1" ht="15" customHeight="1" x14ac:dyDescent="0.25">
      <c r="A33" s="131" t="s">
        <v>95</v>
      </c>
      <c r="B33" s="131" t="s">
        <v>14</v>
      </c>
      <c r="C33" s="131" t="s">
        <v>481</v>
      </c>
      <c r="D33" s="14" t="s">
        <v>43</v>
      </c>
      <c r="E33" s="133" t="s">
        <v>484</v>
      </c>
      <c r="F33" s="133" t="s">
        <v>65</v>
      </c>
      <c r="G33" s="132" t="s">
        <v>20</v>
      </c>
      <c r="H33" s="132" t="s">
        <v>485</v>
      </c>
      <c r="I33" s="133" t="s">
        <v>432</v>
      </c>
      <c r="J33" s="133" t="s">
        <v>486</v>
      </c>
    </row>
    <row r="34" spans="1:10" s="134" customFormat="1" ht="15" customHeight="1" x14ac:dyDescent="0.25">
      <c r="A34" s="131" t="s">
        <v>492</v>
      </c>
      <c r="B34" s="131" t="s">
        <v>14</v>
      </c>
      <c r="C34" s="131" t="s">
        <v>482</v>
      </c>
      <c r="D34" s="14" t="s">
        <v>43</v>
      </c>
      <c r="E34" s="133" t="s">
        <v>484</v>
      </c>
      <c r="F34" s="133" t="s">
        <v>65</v>
      </c>
      <c r="G34" s="132" t="s">
        <v>20</v>
      </c>
      <c r="H34" s="132" t="s">
        <v>51</v>
      </c>
      <c r="I34" s="133" t="s">
        <v>487</v>
      </c>
      <c r="J34" s="133" t="s">
        <v>488</v>
      </c>
    </row>
    <row r="35" spans="1:10" s="134" customFormat="1" ht="15" customHeight="1" x14ac:dyDescent="0.25">
      <c r="A35" s="131" t="s">
        <v>493</v>
      </c>
      <c r="B35" s="131" t="s">
        <v>14</v>
      </c>
      <c r="C35" s="131" t="s">
        <v>483</v>
      </c>
      <c r="D35" s="14" t="s">
        <v>43</v>
      </c>
      <c r="E35" s="133" t="s">
        <v>484</v>
      </c>
      <c r="F35" s="133" t="s">
        <v>65</v>
      </c>
      <c r="G35" s="132" t="s">
        <v>20</v>
      </c>
      <c r="H35" s="132" t="s">
        <v>51</v>
      </c>
      <c r="I35" s="133" t="s">
        <v>489</v>
      </c>
      <c r="J35" s="133" t="s">
        <v>490</v>
      </c>
    </row>
    <row r="36" spans="1:10" s="136" customFormat="1" ht="15" customHeight="1" x14ac:dyDescent="0.25">
      <c r="A36" s="168" t="s">
        <v>54</v>
      </c>
      <c r="B36" s="168"/>
      <c r="C36" s="168"/>
      <c r="D36" s="168"/>
      <c r="E36" s="168"/>
      <c r="F36" s="168"/>
      <c r="G36" s="168"/>
      <c r="H36" s="168"/>
      <c r="I36" s="168"/>
      <c r="J36" s="168"/>
    </row>
    <row r="37" spans="1:10" s="134" customFormat="1" ht="15" customHeight="1" x14ac:dyDescent="0.25">
      <c r="A37" s="131" t="s">
        <v>100</v>
      </c>
      <c r="B37" s="131" t="s">
        <v>14</v>
      </c>
      <c r="C37" s="131" t="s">
        <v>101</v>
      </c>
      <c r="D37" s="14" t="s">
        <v>102</v>
      </c>
      <c r="E37" s="133" t="s">
        <v>64</v>
      </c>
      <c r="F37" s="133" t="s">
        <v>65</v>
      </c>
      <c r="G37" s="132" t="s">
        <v>104</v>
      </c>
      <c r="H37" s="133" t="s">
        <v>51</v>
      </c>
      <c r="I37" s="132" t="s">
        <v>451</v>
      </c>
      <c r="J37" s="132" t="s">
        <v>452</v>
      </c>
    </row>
    <row r="38" spans="1:10" s="134" customFormat="1" ht="15" customHeight="1" x14ac:dyDescent="0.25">
      <c r="A38" s="131" t="s">
        <v>107</v>
      </c>
      <c r="B38" s="131" t="s">
        <v>14</v>
      </c>
      <c r="C38" s="131" t="s">
        <v>108</v>
      </c>
      <c r="D38" s="14" t="s">
        <v>102</v>
      </c>
      <c r="E38" s="133" t="s">
        <v>64</v>
      </c>
      <c r="F38" s="133" t="s">
        <v>65</v>
      </c>
      <c r="G38" s="132" t="s">
        <v>104</v>
      </c>
      <c r="H38" s="133" t="s">
        <v>51</v>
      </c>
      <c r="I38" s="132" t="s">
        <v>451</v>
      </c>
      <c r="J38" s="132" t="s">
        <v>452</v>
      </c>
    </row>
    <row r="39" spans="1:10" s="134" customFormat="1" ht="15" customHeight="1" x14ac:dyDescent="0.25">
      <c r="A39" s="131" t="s">
        <v>109</v>
      </c>
      <c r="B39" s="131" t="s">
        <v>14</v>
      </c>
      <c r="C39" s="131" t="s">
        <v>110</v>
      </c>
      <c r="D39" s="14" t="s">
        <v>102</v>
      </c>
      <c r="E39" s="133" t="s">
        <v>64</v>
      </c>
      <c r="F39" s="133" t="s">
        <v>65</v>
      </c>
      <c r="G39" s="132" t="s">
        <v>104</v>
      </c>
      <c r="H39" s="133" t="s">
        <v>51</v>
      </c>
      <c r="I39" s="132" t="s">
        <v>451</v>
      </c>
      <c r="J39" s="132" t="s">
        <v>452</v>
      </c>
    </row>
    <row r="40" spans="1:10" s="134" customFormat="1" ht="15" customHeight="1" x14ac:dyDescent="0.25">
      <c r="A40" s="163" t="s">
        <v>509</v>
      </c>
      <c r="B40" s="163"/>
      <c r="C40" s="163"/>
      <c r="D40" s="163"/>
      <c r="E40" s="163"/>
      <c r="F40" s="163"/>
      <c r="G40" s="163"/>
      <c r="H40" s="163"/>
      <c r="I40" s="163"/>
      <c r="J40" s="163"/>
    </row>
    <row r="41" spans="1:10" s="134" customFormat="1" ht="15" customHeight="1" x14ac:dyDescent="0.25">
      <c r="A41" s="131" t="s">
        <v>111</v>
      </c>
      <c r="B41" s="131" t="s">
        <v>14</v>
      </c>
      <c r="C41" s="131" t="s">
        <v>112</v>
      </c>
      <c r="D41" s="132" t="s">
        <v>71</v>
      </c>
      <c r="E41" s="133" t="s">
        <v>113</v>
      </c>
      <c r="F41" s="133" t="s">
        <v>32</v>
      </c>
      <c r="G41" s="132" t="s">
        <v>20</v>
      </c>
      <c r="H41" s="133" t="s">
        <v>434</v>
      </c>
      <c r="I41" s="132" t="s">
        <v>433</v>
      </c>
      <c r="J41" s="132" t="s">
        <v>453</v>
      </c>
    </row>
    <row r="42" spans="1:10" s="134" customFormat="1" ht="15" customHeight="1" x14ac:dyDescent="0.25">
      <c r="A42" s="131" t="s">
        <v>503</v>
      </c>
      <c r="B42" s="131" t="s">
        <v>14</v>
      </c>
      <c r="C42" s="131" t="s">
        <v>499</v>
      </c>
      <c r="D42" s="132" t="s">
        <v>50</v>
      </c>
      <c r="E42" s="133" t="s">
        <v>43</v>
      </c>
      <c r="F42" s="133" t="s">
        <v>113</v>
      </c>
      <c r="G42" s="132" t="s">
        <v>20</v>
      </c>
      <c r="H42" s="133" t="s">
        <v>500</v>
      </c>
      <c r="I42" s="132" t="s">
        <v>501</v>
      </c>
      <c r="J42" s="132" t="s">
        <v>502</v>
      </c>
    </row>
    <row r="43" spans="1:10" s="134" customFormat="1" ht="15" customHeight="1" x14ac:dyDescent="0.25">
      <c r="A43" s="131" t="s">
        <v>511</v>
      </c>
      <c r="B43" s="131" t="s">
        <v>14</v>
      </c>
      <c r="C43" s="131" t="s">
        <v>510</v>
      </c>
      <c r="D43" s="132" t="s">
        <v>43</v>
      </c>
      <c r="E43" s="133" t="s">
        <v>431</v>
      </c>
      <c r="F43" s="133" t="s">
        <v>32</v>
      </c>
      <c r="G43" s="132" t="s">
        <v>20</v>
      </c>
      <c r="H43" s="133" t="s">
        <v>485</v>
      </c>
      <c r="I43" s="132" t="s">
        <v>432</v>
      </c>
      <c r="J43" s="132" t="s">
        <v>486</v>
      </c>
    </row>
    <row r="44" spans="1:10" s="134" customFormat="1" ht="15" customHeight="1" x14ac:dyDescent="0.25">
      <c r="A44" s="163" t="s">
        <v>116</v>
      </c>
      <c r="B44" s="163"/>
      <c r="C44" s="163"/>
      <c r="D44" s="163"/>
      <c r="E44" s="163"/>
      <c r="F44" s="163"/>
      <c r="G44" s="163"/>
      <c r="H44" s="163"/>
      <c r="I44" s="163"/>
      <c r="J44" s="163"/>
    </row>
    <row r="45" spans="1:10" s="134" customFormat="1" ht="15" customHeight="1" x14ac:dyDescent="0.25">
      <c r="A45" s="131" t="s">
        <v>117</v>
      </c>
      <c r="B45" s="131" t="s">
        <v>14</v>
      </c>
      <c r="C45" s="131" t="s">
        <v>118</v>
      </c>
      <c r="D45" s="133" t="s">
        <v>119</v>
      </c>
      <c r="E45" s="133" t="s">
        <v>18</v>
      </c>
      <c r="F45" s="133" t="s">
        <v>19</v>
      </c>
      <c r="G45" s="132" t="s">
        <v>20</v>
      </c>
      <c r="H45" s="133" t="s">
        <v>51</v>
      </c>
      <c r="I45" s="132" t="s">
        <v>435</v>
      </c>
      <c r="J45" s="133" t="s">
        <v>122</v>
      </c>
    </row>
    <row r="46" spans="1:10" s="134" customFormat="1" ht="15" customHeight="1" x14ac:dyDescent="0.25">
      <c r="A46" s="131" t="s">
        <v>123</v>
      </c>
      <c r="B46" s="131" t="s">
        <v>14</v>
      </c>
      <c r="C46" s="131" t="s">
        <v>124</v>
      </c>
      <c r="D46" s="133" t="s">
        <v>119</v>
      </c>
      <c r="E46" s="133" t="s">
        <v>18</v>
      </c>
      <c r="F46" s="133" t="s">
        <v>19</v>
      </c>
      <c r="G46" s="132" t="s">
        <v>20</v>
      </c>
      <c r="H46" s="133" t="s">
        <v>51</v>
      </c>
      <c r="I46" s="132" t="s">
        <v>435</v>
      </c>
      <c r="J46" s="133" t="s">
        <v>122</v>
      </c>
    </row>
    <row r="47" spans="1:10" s="134" customFormat="1" ht="15" customHeight="1" x14ac:dyDescent="0.25">
      <c r="A47" s="163" t="s">
        <v>128</v>
      </c>
      <c r="B47" s="163"/>
      <c r="C47" s="163"/>
      <c r="D47" s="163"/>
      <c r="E47" s="163"/>
      <c r="F47" s="163"/>
      <c r="G47" s="163"/>
      <c r="H47" s="163"/>
      <c r="I47" s="163"/>
      <c r="J47" s="163"/>
    </row>
    <row r="48" spans="1:10" s="136" customFormat="1" ht="15" customHeight="1" x14ac:dyDescent="0.25">
      <c r="A48" s="168" t="s">
        <v>12</v>
      </c>
      <c r="B48" s="168"/>
      <c r="C48" s="168"/>
      <c r="D48" s="168"/>
      <c r="E48" s="168"/>
      <c r="F48" s="168"/>
      <c r="G48" s="168"/>
      <c r="H48" s="168"/>
      <c r="I48" s="168"/>
      <c r="J48" s="168"/>
    </row>
    <row r="49" spans="1:10" s="134" customFormat="1" ht="15" customHeight="1" x14ac:dyDescent="0.25">
      <c r="A49" s="131" t="s">
        <v>129</v>
      </c>
      <c r="B49" s="131" t="s">
        <v>14</v>
      </c>
      <c r="C49" s="131" t="s">
        <v>130</v>
      </c>
      <c r="D49" s="133" t="s">
        <v>131</v>
      </c>
      <c r="E49" s="133" t="s">
        <v>63</v>
      </c>
      <c r="F49" s="133" t="s">
        <v>132</v>
      </c>
      <c r="G49" s="132" t="s">
        <v>20</v>
      </c>
      <c r="H49" s="133" t="s">
        <v>454</v>
      </c>
      <c r="I49" s="132" t="s">
        <v>455</v>
      </c>
      <c r="J49" s="133" t="s">
        <v>135</v>
      </c>
    </row>
    <row r="50" spans="1:10" s="134" customFormat="1" ht="15" customHeight="1" x14ac:dyDescent="0.25">
      <c r="A50" s="131" t="s">
        <v>136</v>
      </c>
      <c r="B50" s="131" t="s">
        <v>14</v>
      </c>
      <c r="C50" s="131" t="s">
        <v>137</v>
      </c>
      <c r="D50" s="133" t="s">
        <v>151</v>
      </c>
      <c r="E50" s="132" t="s">
        <v>131</v>
      </c>
      <c r="F50" s="133" t="s">
        <v>132</v>
      </c>
      <c r="G50" s="132" t="s">
        <v>20</v>
      </c>
      <c r="H50" s="133" t="s">
        <v>456</v>
      </c>
      <c r="I50" s="132" t="s">
        <v>455</v>
      </c>
      <c r="J50" s="133" t="s">
        <v>139</v>
      </c>
    </row>
    <row r="51" spans="1:10" s="134" customFormat="1" ht="15" customHeight="1" x14ac:dyDescent="0.25">
      <c r="A51" s="131" t="s">
        <v>140</v>
      </c>
      <c r="B51" s="131" t="s">
        <v>141</v>
      </c>
      <c r="C51" s="131" t="s">
        <v>142</v>
      </c>
      <c r="D51" s="133" t="s">
        <v>151</v>
      </c>
      <c r="E51" s="132" t="s">
        <v>131</v>
      </c>
      <c r="F51" s="133" t="s">
        <v>132</v>
      </c>
      <c r="G51" s="132" t="s">
        <v>20</v>
      </c>
      <c r="H51" s="138"/>
      <c r="I51" s="138"/>
      <c r="J51" s="138"/>
    </row>
    <row r="52" spans="1:10" s="134" customFormat="1" ht="15" customHeight="1" x14ac:dyDescent="0.25">
      <c r="A52" s="131" t="s">
        <v>143</v>
      </c>
      <c r="B52" s="131" t="s">
        <v>14</v>
      </c>
      <c r="C52" s="131" t="s">
        <v>144</v>
      </c>
      <c r="D52" s="132" t="s">
        <v>436</v>
      </c>
      <c r="E52" s="132" t="s">
        <v>131</v>
      </c>
      <c r="F52" s="133" t="s">
        <v>132</v>
      </c>
      <c r="G52" s="132" t="s">
        <v>20</v>
      </c>
      <c r="H52" s="133" t="s">
        <v>454</v>
      </c>
      <c r="I52" s="132" t="s">
        <v>437</v>
      </c>
      <c r="J52" s="133" t="s">
        <v>135</v>
      </c>
    </row>
    <row r="53" spans="1:10" s="134" customFormat="1" ht="15" customHeight="1" x14ac:dyDescent="0.25">
      <c r="A53" s="131" t="s">
        <v>428</v>
      </c>
      <c r="B53" s="131" t="s">
        <v>14</v>
      </c>
      <c r="C53" s="131" t="s">
        <v>427</v>
      </c>
      <c r="D53" s="133" t="s">
        <v>151</v>
      </c>
      <c r="E53" s="132" t="s">
        <v>131</v>
      </c>
      <c r="F53" s="133" t="s">
        <v>132</v>
      </c>
      <c r="G53" s="132" t="s">
        <v>20</v>
      </c>
      <c r="H53" s="133" t="s">
        <v>454</v>
      </c>
      <c r="I53" s="132" t="s">
        <v>455</v>
      </c>
      <c r="J53" s="133" t="s">
        <v>135</v>
      </c>
    </row>
    <row r="54" spans="1:10" s="136" customFormat="1" ht="15" customHeight="1" x14ac:dyDescent="0.25">
      <c r="A54" s="168" t="s">
        <v>145</v>
      </c>
      <c r="B54" s="168"/>
      <c r="C54" s="168"/>
      <c r="D54" s="168"/>
      <c r="E54" s="168"/>
      <c r="F54" s="168"/>
      <c r="G54" s="168"/>
      <c r="H54" s="168"/>
      <c r="I54" s="168"/>
      <c r="J54" s="168"/>
    </row>
    <row r="55" spans="1:10" s="134" customFormat="1" ht="15" customHeight="1" x14ac:dyDescent="0.25">
      <c r="A55" s="131" t="s">
        <v>146</v>
      </c>
      <c r="B55" s="131" t="s">
        <v>14</v>
      </c>
      <c r="C55" s="131" t="s">
        <v>147</v>
      </c>
      <c r="D55" s="132" t="s">
        <v>436</v>
      </c>
      <c r="E55" s="132" t="s">
        <v>131</v>
      </c>
      <c r="F55" s="133" t="s">
        <v>132</v>
      </c>
      <c r="G55" s="132" t="s">
        <v>20</v>
      </c>
      <c r="H55" s="133" t="s">
        <v>454</v>
      </c>
      <c r="I55" s="132" t="s">
        <v>437</v>
      </c>
      <c r="J55" s="133" t="s">
        <v>135</v>
      </c>
    </row>
    <row r="56" spans="1:10" s="136" customFormat="1" ht="15" customHeight="1" x14ac:dyDescent="0.25">
      <c r="A56" s="165" t="s">
        <v>148</v>
      </c>
      <c r="B56" s="166"/>
      <c r="C56" s="166"/>
      <c r="D56" s="166"/>
      <c r="E56" s="166"/>
      <c r="F56" s="166"/>
      <c r="G56" s="166"/>
      <c r="H56" s="166"/>
      <c r="I56" s="166"/>
      <c r="J56" s="167"/>
    </row>
    <row r="57" spans="1:10" s="152" customFormat="1" ht="15" customHeight="1" x14ac:dyDescent="0.25">
      <c r="A57" s="149" t="s">
        <v>149</v>
      </c>
      <c r="B57" s="149" t="s">
        <v>14</v>
      </c>
      <c r="C57" s="149" t="s">
        <v>150</v>
      </c>
      <c r="D57" s="150" t="s">
        <v>151</v>
      </c>
      <c r="E57" s="150" t="s">
        <v>63</v>
      </c>
      <c r="F57" s="150" t="s">
        <v>132</v>
      </c>
      <c r="G57" s="149" t="s">
        <v>20</v>
      </c>
      <c r="H57" s="151" t="s">
        <v>152</v>
      </c>
      <c r="I57" s="151" t="s">
        <v>153</v>
      </c>
      <c r="J57" s="151" t="s">
        <v>154</v>
      </c>
    </row>
    <row r="58" spans="1:10" s="130" customFormat="1" ht="15" customHeight="1" x14ac:dyDescent="0.25">
      <c r="A58" s="133" t="s">
        <v>155</v>
      </c>
      <c r="B58" s="133" t="s">
        <v>14</v>
      </c>
      <c r="C58" s="133" t="s">
        <v>156</v>
      </c>
      <c r="D58" s="132" t="s">
        <v>151</v>
      </c>
      <c r="E58" s="133" t="s">
        <v>63</v>
      </c>
      <c r="F58" s="133" t="s">
        <v>132</v>
      </c>
      <c r="G58" s="132" t="s">
        <v>20</v>
      </c>
      <c r="H58" s="133" t="s">
        <v>51</v>
      </c>
      <c r="I58" s="133" t="s">
        <v>457</v>
      </c>
      <c r="J58" s="133" t="s">
        <v>154</v>
      </c>
    </row>
    <row r="59" spans="1:10" s="134" customFormat="1" ht="15" customHeight="1" x14ac:dyDescent="0.25">
      <c r="A59" s="169" t="s">
        <v>157</v>
      </c>
      <c r="B59" s="169"/>
      <c r="C59" s="169"/>
      <c r="D59" s="169"/>
      <c r="E59" s="169"/>
      <c r="F59" s="169"/>
      <c r="G59" s="169"/>
      <c r="H59" s="169"/>
      <c r="I59" s="169"/>
      <c r="J59" s="169"/>
    </row>
    <row r="60" spans="1:10" s="134" customFormat="1" ht="15" customHeight="1" x14ac:dyDescent="0.25">
      <c r="A60" s="131" t="s">
        <v>158</v>
      </c>
      <c r="B60" s="131" t="s">
        <v>14</v>
      </c>
      <c r="C60" s="131" t="s">
        <v>159</v>
      </c>
      <c r="D60" s="133" t="s">
        <v>17</v>
      </c>
      <c r="E60" s="133" t="s">
        <v>63</v>
      </c>
      <c r="F60" s="133" t="s">
        <v>18</v>
      </c>
      <c r="G60" s="132" t="s">
        <v>20</v>
      </c>
      <c r="H60" s="133" t="s">
        <v>26</v>
      </c>
      <c r="I60" s="133" t="s">
        <v>435</v>
      </c>
      <c r="J60" s="133" t="s">
        <v>161</v>
      </c>
    </row>
    <row r="61" spans="1:10" s="134" customFormat="1" ht="15" customHeight="1" x14ac:dyDescent="0.25">
      <c r="A61" s="133" t="s">
        <v>162</v>
      </c>
      <c r="B61" s="133" t="s">
        <v>14</v>
      </c>
      <c r="C61" s="133" t="s">
        <v>163</v>
      </c>
      <c r="D61" s="133" t="s">
        <v>17</v>
      </c>
      <c r="E61" s="133" t="s">
        <v>63</v>
      </c>
      <c r="F61" s="133" t="s">
        <v>18</v>
      </c>
      <c r="G61" s="133" t="s">
        <v>20</v>
      </c>
      <c r="H61" s="133" t="s">
        <v>26</v>
      </c>
      <c r="I61" s="133" t="s">
        <v>435</v>
      </c>
      <c r="J61" s="133" t="s">
        <v>161</v>
      </c>
    </row>
    <row r="62" spans="1:10" s="134" customFormat="1" ht="15" customHeight="1" x14ac:dyDescent="0.25">
      <c r="A62" s="133" t="s">
        <v>464</v>
      </c>
      <c r="B62" s="133" t="s">
        <v>141</v>
      </c>
      <c r="C62" s="133" t="s">
        <v>465</v>
      </c>
      <c r="D62" s="133" t="s">
        <v>17</v>
      </c>
      <c r="E62" s="133" t="s">
        <v>63</v>
      </c>
      <c r="F62" s="133" t="s">
        <v>18</v>
      </c>
      <c r="G62" s="133" t="s">
        <v>20</v>
      </c>
      <c r="H62" s="138"/>
      <c r="I62" s="138"/>
      <c r="J62" s="138"/>
    </row>
    <row r="63" spans="1:10" s="134" customFormat="1" ht="15" customHeight="1" x14ac:dyDescent="0.25">
      <c r="A63" s="133" t="s">
        <v>466</v>
      </c>
      <c r="B63" s="133" t="s">
        <v>141</v>
      </c>
      <c r="C63" s="133" t="s">
        <v>467</v>
      </c>
      <c r="D63" s="133"/>
      <c r="E63" s="133"/>
      <c r="F63" s="133"/>
      <c r="G63" s="133"/>
      <c r="H63" s="138"/>
      <c r="I63" s="138"/>
      <c r="J63" s="138"/>
    </row>
    <row r="64" spans="1:10" s="134" customFormat="1" ht="15" customHeight="1" x14ac:dyDescent="0.25">
      <c r="A64" s="131" t="s">
        <v>164</v>
      </c>
      <c r="B64" s="131" t="s">
        <v>14</v>
      </c>
      <c r="C64" s="131" t="s">
        <v>165</v>
      </c>
      <c r="D64" s="133" t="s">
        <v>166</v>
      </c>
      <c r="E64" s="133" t="s">
        <v>17</v>
      </c>
      <c r="F64" s="133" t="s">
        <v>18</v>
      </c>
      <c r="G64" s="132" t="s">
        <v>20</v>
      </c>
      <c r="H64" s="132" t="s">
        <v>439</v>
      </c>
      <c r="I64" s="132" t="s">
        <v>438</v>
      </c>
      <c r="J64" s="132" t="s">
        <v>169</v>
      </c>
    </row>
    <row r="65" spans="1:10" s="134" customFormat="1" ht="15" customHeight="1" x14ac:dyDescent="0.25">
      <c r="A65" s="163" t="s">
        <v>170</v>
      </c>
      <c r="B65" s="163"/>
      <c r="C65" s="163"/>
      <c r="D65" s="163"/>
      <c r="E65" s="163"/>
      <c r="F65" s="163"/>
      <c r="G65" s="163"/>
      <c r="H65" s="163"/>
      <c r="I65" s="163"/>
      <c r="J65" s="163"/>
    </row>
    <row r="66" spans="1:10" s="134" customFormat="1" ht="15" customHeight="1" x14ac:dyDescent="0.25">
      <c r="A66" s="131" t="s">
        <v>171</v>
      </c>
      <c r="B66" s="131" t="s">
        <v>14</v>
      </c>
      <c r="C66" s="131" t="s">
        <v>172</v>
      </c>
      <c r="D66" s="132" t="s">
        <v>125</v>
      </c>
      <c r="E66" s="132" t="s">
        <v>63</v>
      </c>
      <c r="F66" s="132" t="s">
        <v>19</v>
      </c>
      <c r="G66" s="132" t="s">
        <v>20</v>
      </c>
      <c r="H66" s="133" t="s">
        <v>51</v>
      </c>
      <c r="I66" s="133" t="s">
        <v>458</v>
      </c>
      <c r="J66" s="133" t="s">
        <v>174</v>
      </c>
    </row>
    <row r="67" spans="1:10" s="134" customFormat="1" ht="15" customHeight="1" x14ac:dyDescent="0.25">
      <c r="A67" s="131" t="s">
        <v>175</v>
      </c>
      <c r="B67" s="131" t="s">
        <v>14</v>
      </c>
      <c r="C67" s="131" t="s">
        <v>176</v>
      </c>
      <c r="D67" s="133" t="s">
        <v>177</v>
      </c>
      <c r="E67" s="133" t="s">
        <v>63</v>
      </c>
      <c r="F67" s="133" t="s">
        <v>19</v>
      </c>
      <c r="G67" s="132" t="s">
        <v>20</v>
      </c>
      <c r="H67" s="132" t="s">
        <v>178</v>
      </c>
      <c r="I67" s="132" t="s">
        <v>179</v>
      </c>
      <c r="J67" s="132" t="s">
        <v>180</v>
      </c>
    </row>
    <row r="68" spans="1:10" s="137" customFormat="1" ht="15" customHeight="1" x14ac:dyDescent="0.25">
      <c r="A68" s="132" t="s">
        <v>181</v>
      </c>
      <c r="B68" s="132" t="s">
        <v>141</v>
      </c>
      <c r="C68" s="132" t="s">
        <v>182</v>
      </c>
      <c r="D68" s="132" t="s">
        <v>183</v>
      </c>
      <c r="E68" s="133" t="s">
        <v>125</v>
      </c>
      <c r="F68" s="133" t="s">
        <v>19</v>
      </c>
      <c r="G68" s="132" t="s">
        <v>20</v>
      </c>
      <c r="H68" s="138"/>
      <c r="I68" s="138"/>
      <c r="J68" s="138"/>
    </row>
    <row r="69" spans="1:10" s="134" customFormat="1" ht="15" customHeight="1" x14ac:dyDescent="0.25">
      <c r="A69" s="133" t="s">
        <v>184</v>
      </c>
      <c r="B69" s="133" t="s">
        <v>14</v>
      </c>
      <c r="C69" s="131" t="s">
        <v>185</v>
      </c>
      <c r="D69" s="132" t="s">
        <v>71</v>
      </c>
      <c r="E69" s="132" t="s">
        <v>186</v>
      </c>
      <c r="F69" s="133" t="s">
        <v>19</v>
      </c>
      <c r="G69" s="132" t="s">
        <v>20</v>
      </c>
      <c r="H69" s="132" t="s">
        <v>187</v>
      </c>
      <c r="I69" s="132" t="s">
        <v>449</v>
      </c>
      <c r="J69" s="132" t="s">
        <v>459</v>
      </c>
    </row>
    <row r="70" spans="1:10" s="134" customFormat="1" ht="15" customHeight="1" x14ac:dyDescent="0.25">
      <c r="A70" s="163" t="s">
        <v>504</v>
      </c>
      <c r="B70" s="163"/>
      <c r="C70" s="163"/>
      <c r="D70" s="163"/>
      <c r="E70" s="163"/>
      <c r="F70" s="163"/>
      <c r="G70" s="163"/>
      <c r="H70" s="163"/>
      <c r="I70" s="163"/>
      <c r="J70" s="163"/>
    </row>
    <row r="71" spans="1:10" s="134" customFormat="1" ht="15" customHeight="1" x14ac:dyDescent="0.25">
      <c r="A71" s="133" t="s">
        <v>505</v>
      </c>
      <c r="B71" s="133" t="s">
        <v>14</v>
      </c>
      <c r="C71" s="131" t="s">
        <v>506</v>
      </c>
      <c r="D71" s="132" t="s">
        <v>223</v>
      </c>
      <c r="E71" s="132" t="s">
        <v>222</v>
      </c>
      <c r="F71" s="133" t="s">
        <v>223</v>
      </c>
      <c r="G71" s="132" t="s">
        <v>20</v>
      </c>
      <c r="H71" s="132" t="s">
        <v>228</v>
      </c>
      <c r="I71" s="132" t="s">
        <v>507</v>
      </c>
      <c r="J71" s="132" t="s">
        <v>508</v>
      </c>
    </row>
    <row r="72" spans="1:10" s="134" customFormat="1" ht="15" customHeight="1" x14ac:dyDescent="0.25">
      <c r="A72" s="127" t="s">
        <v>189</v>
      </c>
      <c r="B72" s="127"/>
      <c r="C72" s="127"/>
      <c r="D72" s="127"/>
      <c r="E72" s="127"/>
      <c r="F72" s="127"/>
      <c r="G72" s="127"/>
      <c r="H72" s="127"/>
      <c r="I72" s="127"/>
      <c r="J72" s="127"/>
    </row>
    <row r="73" spans="1:10" s="134" customFormat="1" ht="15" customHeight="1" x14ac:dyDescent="0.25">
      <c r="A73" s="163" t="s">
        <v>190</v>
      </c>
      <c r="B73" s="163"/>
      <c r="C73" s="163"/>
      <c r="D73" s="163"/>
      <c r="E73" s="163"/>
      <c r="F73" s="163"/>
      <c r="G73" s="163"/>
      <c r="H73" s="163"/>
      <c r="I73" s="163"/>
      <c r="J73" s="163"/>
    </row>
    <row r="74" spans="1:10" s="134" customFormat="1" ht="15" customHeight="1" x14ac:dyDescent="0.25">
      <c r="A74" s="131" t="s">
        <v>191</v>
      </c>
      <c r="B74" s="131" t="s">
        <v>14</v>
      </c>
      <c r="C74" s="131" t="s">
        <v>192</v>
      </c>
      <c r="D74" s="139" t="s">
        <v>18</v>
      </c>
      <c r="E74" s="133" t="s">
        <v>17</v>
      </c>
      <c r="F74" s="133" t="s">
        <v>19</v>
      </c>
      <c r="G74" s="139" t="s">
        <v>20</v>
      </c>
      <c r="H74" s="133" t="s">
        <v>51</v>
      </c>
      <c r="I74" s="133" t="s">
        <v>435</v>
      </c>
      <c r="J74" s="133" t="s">
        <v>194</v>
      </c>
    </row>
    <row r="75" spans="1:10" s="134" customFormat="1" ht="15" customHeight="1" x14ac:dyDescent="0.25">
      <c r="A75" s="131" t="s">
        <v>195</v>
      </c>
      <c r="B75" s="131" t="s">
        <v>14</v>
      </c>
      <c r="C75" s="131" t="s">
        <v>196</v>
      </c>
      <c r="D75" s="132" t="s">
        <v>18</v>
      </c>
      <c r="E75" s="133" t="s">
        <v>17</v>
      </c>
      <c r="F75" s="133" t="s">
        <v>19</v>
      </c>
      <c r="G75" s="132" t="s">
        <v>20</v>
      </c>
      <c r="H75" s="133" t="s">
        <v>51</v>
      </c>
      <c r="I75" s="133" t="s">
        <v>435</v>
      </c>
      <c r="J75" s="133" t="s">
        <v>194</v>
      </c>
    </row>
    <row r="76" spans="1:10" s="134" customFormat="1" ht="15" customHeight="1" x14ac:dyDescent="0.25">
      <c r="A76" s="131" t="s">
        <v>197</v>
      </c>
      <c r="B76" s="131" t="s">
        <v>14</v>
      </c>
      <c r="C76" s="131" t="s">
        <v>198</v>
      </c>
      <c r="D76" s="132" t="s">
        <v>18</v>
      </c>
      <c r="E76" s="133" t="s">
        <v>17</v>
      </c>
      <c r="F76" s="133" t="s">
        <v>19</v>
      </c>
      <c r="G76" s="132" t="s">
        <v>20</v>
      </c>
      <c r="H76" s="133" t="s">
        <v>51</v>
      </c>
      <c r="I76" s="133" t="s">
        <v>435</v>
      </c>
      <c r="J76" s="133" t="s">
        <v>194</v>
      </c>
    </row>
    <row r="77" spans="1:10" s="134" customFormat="1" ht="15" customHeight="1" x14ac:dyDescent="0.25">
      <c r="A77" s="131" t="s">
        <v>517</v>
      </c>
      <c r="B77" s="131" t="s">
        <v>141</v>
      </c>
      <c r="C77" s="131" t="s">
        <v>518</v>
      </c>
      <c r="D77" s="133" t="s">
        <v>63</v>
      </c>
      <c r="E77" s="133" t="s">
        <v>17</v>
      </c>
      <c r="F77" s="133" t="s">
        <v>18</v>
      </c>
      <c r="G77" s="132" t="s">
        <v>20</v>
      </c>
      <c r="H77" s="138"/>
      <c r="I77" s="138"/>
      <c r="J77" s="138"/>
    </row>
    <row r="78" spans="1:10" s="134" customFormat="1" ht="15" customHeight="1" x14ac:dyDescent="0.25">
      <c r="A78" s="131" t="s">
        <v>519</v>
      </c>
      <c r="B78" s="131" t="s">
        <v>141</v>
      </c>
      <c r="C78" s="131" t="s">
        <v>520</v>
      </c>
      <c r="D78" s="133" t="s">
        <v>63</v>
      </c>
      <c r="E78" s="133" t="s">
        <v>17</v>
      </c>
      <c r="F78" s="133" t="s">
        <v>18</v>
      </c>
      <c r="G78" s="132" t="s">
        <v>20</v>
      </c>
      <c r="H78" s="138"/>
      <c r="I78" s="138"/>
      <c r="J78" s="138"/>
    </row>
    <row r="79" spans="1:10" s="134" customFormat="1" ht="15" customHeight="1" x14ac:dyDescent="0.25">
      <c r="A79" s="131" t="s">
        <v>521</v>
      </c>
      <c r="B79" s="131" t="s">
        <v>141</v>
      </c>
      <c r="C79" s="131" t="s">
        <v>522</v>
      </c>
      <c r="D79" s="133" t="s">
        <v>63</v>
      </c>
      <c r="E79" s="133" t="s">
        <v>17</v>
      </c>
      <c r="F79" s="133" t="s">
        <v>18</v>
      </c>
      <c r="G79" s="132" t="s">
        <v>20</v>
      </c>
      <c r="H79" s="138"/>
      <c r="I79" s="138"/>
      <c r="J79" s="138"/>
    </row>
    <row r="80" spans="1:10" s="134" customFormat="1" ht="15" customHeight="1" x14ac:dyDescent="0.25">
      <c r="A80" s="131" t="s">
        <v>523</v>
      </c>
      <c r="B80" s="131" t="s">
        <v>141</v>
      </c>
      <c r="C80" s="131" t="s">
        <v>524</v>
      </c>
      <c r="D80" s="133" t="s">
        <v>63</v>
      </c>
      <c r="E80" s="133" t="s">
        <v>17</v>
      </c>
      <c r="F80" s="133" t="s">
        <v>18</v>
      </c>
      <c r="G80" s="132" t="s">
        <v>20</v>
      </c>
      <c r="H80" s="138"/>
      <c r="I80" s="138"/>
      <c r="J80" s="138"/>
    </row>
    <row r="81" spans="1:10" s="134" customFormat="1" ht="15" customHeight="1" x14ac:dyDescent="0.25">
      <c r="A81" s="131" t="s">
        <v>525</v>
      </c>
      <c r="B81" s="131" t="s">
        <v>141</v>
      </c>
      <c r="C81" s="131" t="s">
        <v>526</v>
      </c>
      <c r="D81" s="133" t="s">
        <v>63</v>
      </c>
      <c r="E81" s="133" t="s">
        <v>17</v>
      </c>
      <c r="F81" s="133" t="s">
        <v>18</v>
      </c>
      <c r="G81" s="132" t="s">
        <v>20</v>
      </c>
      <c r="H81" s="138"/>
      <c r="I81" s="138"/>
      <c r="J81" s="138"/>
    </row>
    <row r="82" spans="1:10" s="134" customFormat="1" ht="15" customHeight="1" x14ac:dyDescent="0.25">
      <c r="A82" s="131" t="s">
        <v>527</v>
      </c>
      <c r="B82" s="131" t="s">
        <v>141</v>
      </c>
      <c r="C82" s="131" t="s">
        <v>528</v>
      </c>
      <c r="D82" s="133" t="s">
        <v>63</v>
      </c>
      <c r="E82" s="133" t="s">
        <v>17</v>
      </c>
      <c r="F82" s="133" t="s">
        <v>18</v>
      </c>
      <c r="G82" s="132" t="s">
        <v>20</v>
      </c>
      <c r="H82" s="138"/>
      <c r="I82" s="138"/>
      <c r="J82" s="138"/>
    </row>
    <row r="83" spans="1:10" s="134" customFormat="1" ht="15" customHeight="1" x14ac:dyDescent="0.25">
      <c r="A83" s="127" t="s">
        <v>199</v>
      </c>
      <c r="B83" s="127"/>
      <c r="C83" s="127"/>
      <c r="D83" s="127"/>
      <c r="E83" s="127"/>
      <c r="F83" s="127"/>
      <c r="G83" s="127"/>
      <c r="H83" s="127"/>
      <c r="I83" s="127"/>
      <c r="J83" s="127"/>
    </row>
    <row r="84" spans="1:10" s="134" customFormat="1" ht="15" customHeight="1" x14ac:dyDescent="0.25">
      <c r="A84" s="163" t="s">
        <v>200</v>
      </c>
      <c r="B84" s="163"/>
      <c r="C84" s="163"/>
      <c r="D84" s="163"/>
      <c r="E84" s="163"/>
      <c r="F84" s="163"/>
      <c r="G84" s="163"/>
      <c r="H84" s="163"/>
      <c r="I84" s="163"/>
      <c r="J84" s="163"/>
    </row>
    <row r="85" spans="1:10" s="134" customFormat="1" ht="15" customHeight="1" x14ac:dyDescent="0.25">
      <c r="A85" s="131" t="s">
        <v>201</v>
      </c>
      <c r="B85" s="131" t="s">
        <v>14</v>
      </c>
      <c r="C85" s="131" t="s">
        <v>202</v>
      </c>
      <c r="D85" s="132" t="s">
        <v>81</v>
      </c>
      <c r="E85" s="133" t="s">
        <v>43</v>
      </c>
      <c r="F85" s="132" t="s">
        <v>65</v>
      </c>
      <c r="G85" s="133" t="s">
        <v>20</v>
      </c>
      <c r="H85" s="133" t="s">
        <v>51</v>
      </c>
      <c r="I85" s="133" t="s">
        <v>432</v>
      </c>
      <c r="J85" s="133" t="s">
        <v>460</v>
      </c>
    </row>
    <row r="86" spans="1:10" s="134" customFormat="1" ht="15" customHeight="1" x14ac:dyDescent="0.25">
      <c r="A86" s="163" t="s">
        <v>205</v>
      </c>
      <c r="B86" s="163"/>
      <c r="C86" s="163"/>
      <c r="D86" s="163"/>
      <c r="E86" s="163"/>
      <c r="F86" s="163"/>
      <c r="G86" s="163"/>
      <c r="H86" s="163"/>
      <c r="I86" s="163"/>
      <c r="J86" s="163"/>
    </row>
    <row r="87" spans="1:10" s="134" customFormat="1" ht="15" customHeight="1" x14ac:dyDescent="0.25">
      <c r="A87" s="131" t="s">
        <v>206</v>
      </c>
      <c r="B87" s="131" t="s">
        <v>14</v>
      </c>
      <c r="C87" s="131" t="s">
        <v>207</v>
      </c>
      <c r="D87" s="132" t="s">
        <v>32</v>
      </c>
      <c r="E87" s="132" t="s">
        <v>33</v>
      </c>
      <c r="F87" s="133" t="s">
        <v>32</v>
      </c>
      <c r="G87" s="132" t="s">
        <v>20</v>
      </c>
      <c r="H87" s="132" t="s">
        <v>461</v>
      </c>
      <c r="I87" s="132" t="s">
        <v>442</v>
      </c>
      <c r="J87" s="132" t="s">
        <v>462</v>
      </c>
    </row>
    <row r="88" spans="1:10" s="134" customFormat="1" ht="15" customHeight="1" x14ac:dyDescent="0.25">
      <c r="A88" s="131" t="s">
        <v>211</v>
      </c>
      <c r="B88" s="131" t="s">
        <v>14</v>
      </c>
      <c r="C88" s="131" t="s">
        <v>212</v>
      </c>
      <c r="D88" s="132" t="s">
        <v>32</v>
      </c>
      <c r="E88" s="133" t="s">
        <v>33</v>
      </c>
      <c r="F88" s="133" t="s">
        <v>32</v>
      </c>
      <c r="G88" s="132" t="s">
        <v>20</v>
      </c>
      <c r="H88" s="132" t="s">
        <v>461</v>
      </c>
      <c r="I88" s="132" t="s">
        <v>442</v>
      </c>
      <c r="J88" s="132" t="s">
        <v>462</v>
      </c>
    </row>
    <row r="89" spans="1:10" s="134" customFormat="1" ht="15" customHeight="1" x14ac:dyDescent="0.25">
      <c r="A89" s="131" t="s">
        <v>213</v>
      </c>
      <c r="B89" s="131" t="s">
        <v>14</v>
      </c>
      <c r="C89" s="131" t="s">
        <v>214</v>
      </c>
      <c r="D89" s="132" t="s">
        <v>32</v>
      </c>
      <c r="E89" s="132" t="s">
        <v>33</v>
      </c>
      <c r="F89" s="133" t="s">
        <v>32</v>
      </c>
      <c r="G89" s="132" t="s">
        <v>20</v>
      </c>
      <c r="H89" s="132" t="s">
        <v>461</v>
      </c>
      <c r="I89" s="132" t="s">
        <v>442</v>
      </c>
      <c r="J89" s="132" t="s">
        <v>462</v>
      </c>
    </row>
    <row r="90" spans="1:10" s="134" customFormat="1" ht="15" customHeight="1" x14ac:dyDescent="0.25">
      <c r="A90" s="131" t="s">
        <v>215</v>
      </c>
      <c r="B90" s="131" t="s">
        <v>14</v>
      </c>
      <c r="C90" s="131" t="s">
        <v>216</v>
      </c>
      <c r="D90" s="132" t="s">
        <v>32</v>
      </c>
      <c r="E90" s="132" t="s">
        <v>33</v>
      </c>
      <c r="F90" s="133" t="s">
        <v>32</v>
      </c>
      <c r="G90" s="132" t="s">
        <v>20</v>
      </c>
      <c r="H90" s="132" t="s">
        <v>461</v>
      </c>
      <c r="I90" s="132" t="s">
        <v>442</v>
      </c>
      <c r="J90" s="132" t="s">
        <v>462</v>
      </c>
    </row>
    <row r="91" spans="1:10" s="134" customFormat="1" ht="15" customHeight="1" x14ac:dyDescent="0.25">
      <c r="A91" s="131" t="s">
        <v>217</v>
      </c>
      <c r="B91" s="131" t="s">
        <v>14</v>
      </c>
      <c r="C91" s="131" t="s">
        <v>218</v>
      </c>
      <c r="D91" s="132" t="s">
        <v>32</v>
      </c>
      <c r="E91" s="132" t="s">
        <v>33</v>
      </c>
      <c r="F91" s="133" t="s">
        <v>32</v>
      </c>
      <c r="G91" s="132" t="s">
        <v>20</v>
      </c>
      <c r="H91" s="132" t="s">
        <v>461</v>
      </c>
      <c r="I91" s="132" t="s">
        <v>442</v>
      </c>
      <c r="J91" s="132" t="s">
        <v>462</v>
      </c>
    </row>
    <row r="92" spans="1:10" s="134" customFormat="1" ht="15" customHeight="1" x14ac:dyDescent="0.25">
      <c r="A92" s="163" t="s">
        <v>219</v>
      </c>
      <c r="B92" s="163"/>
      <c r="C92" s="163"/>
      <c r="D92" s="163"/>
      <c r="E92" s="163"/>
      <c r="F92" s="163"/>
      <c r="G92" s="163"/>
      <c r="H92" s="163"/>
      <c r="I92" s="163"/>
      <c r="J92" s="163"/>
    </row>
    <row r="93" spans="1:10" s="137" customFormat="1" ht="15" customHeight="1" x14ac:dyDescent="0.25">
      <c r="A93" s="140" t="s">
        <v>220</v>
      </c>
      <c r="B93" s="140" t="s">
        <v>141</v>
      </c>
      <c r="C93" s="132" t="s">
        <v>221</v>
      </c>
      <c r="D93" s="140" t="s">
        <v>166</v>
      </c>
      <c r="E93" s="133" t="s">
        <v>222</v>
      </c>
      <c r="F93" s="140" t="s">
        <v>223</v>
      </c>
      <c r="G93" s="140" t="s">
        <v>20</v>
      </c>
      <c r="H93" s="141"/>
      <c r="I93" s="141"/>
      <c r="J93" s="141"/>
    </row>
    <row r="94" spans="1:10" s="137" customFormat="1" ht="15" customHeight="1" x14ac:dyDescent="0.25">
      <c r="A94" s="140" t="s">
        <v>224</v>
      </c>
      <c r="B94" s="140" t="s">
        <v>141</v>
      </c>
      <c r="C94" s="132" t="s">
        <v>225</v>
      </c>
      <c r="D94" s="140" t="s">
        <v>166</v>
      </c>
      <c r="E94" s="133" t="s">
        <v>222</v>
      </c>
      <c r="F94" s="140" t="s">
        <v>223</v>
      </c>
      <c r="G94" s="140" t="s">
        <v>20</v>
      </c>
      <c r="H94" s="141"/>
      <c r="I94" s="141"/>
      <c r="J94" s="141"/>
    </row>
    <row r="95" spans="1:10" s="134" customFormat="1" ht="15" customHeight="1" x14ac:dyDescent="0.25">
      <c r="A95" s="131" t="s">
        <v>235</v>
      </c>
      <c r="B95" s="131" t="s">
        <v>14</v>
      </c>
      <c r="C95" s="132" t="s">
        <v>236</v>
      </c>
      <c r="D95" s="14" t="s">
        <v>223</v>
      </c>
      <c r="E95" s="14" t="s">
        <v>222</v>
      </c>
      <c r="F95" s="133" t="s">
        <v>223</v>
      </c>
      <c r="G95" s="132" t="s">
        <v>20</v>
      </c>
      <c r="H95" s="133" t="s">
        <v>228</v>
      </c>
      <c r="I95" s="133" t="s">
        <v>440</v>
      </c>
      <c r="J95" s="133" t="s">
        <v>463</v>
      </c>
    </row>
    <row r="96" spans="1:10" s="134" customFormat="1" ht="15" customHeight="1" x14ac:dyDescent="0.25">
      <c r="A96" s="163" t="s">
        <v>231</v>
      </c>
      <c r="B96" s="163"/>
      <c r="C96" s="163"/>
      <c r="D96" s="163"/>
      <c r="E96" s="163"/>
      <c r="F96" s="163"/>
      <c r="G96" s="163"/>
      <c r="H96" s="163"/>
      <c r="I96" s="163"/>
      <c r="J96" s="163"/>
    </row>
    <row r="97" spans="1:10" s="137" customFormat="1" ht="15" customHeight="1" x14ac:dyDescent="0.25">
      <c r="A97" s="132" t="s">
        <v>232</v>
      </c>
      <c r="B97" s="132" t="s">
        <v>14</v>
      </c>
      <c r="C97" s="132" t="s">
        <v>233</v>
      </c>
      <c r="D97" s="132" t="s">
        <v>234</v>
      </c>
      <c r="E97" s="14" t="s">
        <v>222</v>
      </c>
      <c r="F97" s="133" t="s">
        <v>223</v>
      </c>
      <c r="G97" s="132" t="s">
        <v>20</v>
      </c>
      <c r="H97" s="133" t="s">
        <v>228</v>
      </c>
      <c r="I97" s="133" t="s">
        <v>441</v>
      </c>
      <c r="J97" s="133" t="s">
        <v>463</v>
      </c>
    </row>
    <row r="98" spans="1:10" s="134" customFormat="1" ht="15" customHeight="1" x14ac:dyDescent="0.25">
      <c r="A98" s="131" t="s">
        <v>226</v>
      </c>
      <c r="B98" s="131" t="s">
        <v>14</v>
      </c>
      <c r="C98" s="132" t="s">
        <v>227</v>
      </c>
      <c r="D98" s="14" t="s">
        <v>223</v>
      </c>
      <c r="E98" s="14" t="s">
        <v>222</v>
      </c>
      <c r="F98" s="133" t="s">
        <v>223</v>
      </c>
      <c r="G98" s="14" t="s">
        <v>20</v>
      </c>
      <c r="H98" s="133" t="s">
        <v>228</v>
      </c>
      <c r="I98" s="133" t="s">
        <v>440</v>
      </c>
      <c r="J98" s="133" t="s">
        <v>463</v>
      </c>
    </row>
    <row r="99" spans="1:10" s="134" customFormat="1" ht="15" customHeight="1" x14ac:dyDescent="0.25">
      <c r="A99" s="127" t="s">
        <v>237</v>
      </c>
      <c r="B99" s="127"/>
      <c r="C99" s="127"/>
      <c r="D99" s="127"/>
      <c r="E99" s="127"/>
      <c r="F99" s="127"/>
      <c r="G99" s="127"/>
      <c r="H99" s="127"/>
      <c r="I99" s="127"/>
      <c r="J99" s="127"/>
    </row>
    <row r="100" spans="1:10" s="134" customFormat="1" ht="15" customHeight="1" x14ac:dyDescent="0.25">
      <c r="A100" s="131" t="s">
        <v>238</v>
      </c>
      <c r="B100" s="131" t="s">
        <v>14</v>
      </c>
      <c r="C100" s="131" t="s">
        <v>239</v>
      </c>
      <c r="D100" s="133" t="s">
        <v>240</v>
      </c>
      <c r="E100" s="132" t="s">
        <v>241</v>
      </c>
      <c r="F100" s="133" t="s">
        <v>242</v>
      </c>
      <c r="G100" s="132" t="s">
        <v>20</v>
      </c>
      <c r="H100" s="132" t="s">
        <v>243</v>
      </c>
      <c r="I100" s="132" t="s">
        <v>243</v>
      </c>
      <c r="J100" s="132" t="s">
        <v>243</v>
      </c>
    </row>
    <row r="101" spans="1:10" s="134" customFormat="1" ht="15" customHeight="1" x14ac:dyDescent="0.25">
      <c r="A101" s="131" t="s">
        <v>244</v>
      </c>
      <c r="B101" s="131" t="s">
        <v>14</v>
      </c>
      <c r="C101" s="131" t="s">
        <v>245</v>
      </c>
      <c r="D101" s="133" t="s">
        <v>240</v>
      </c>
      <c r="E101" s="132" t="s">
        <v>241</v>
      </c>
      <c r="F101" s="133" t="s">
        <v>242</v>
      </c>
      <c r="G101" s="132" t="s">
        <v>20</v>
      </c>
      <c r="H101" s="132"/>
      <c r="I101" s="132" t="s">
        <v>246</v>
      </c>
      <c r="J101" s="132"/>
    </row>
    <row r="102" spans="1:10" s="137" customFormat="1" ht="15" customHeight="1" x14ac:dyDescent="0.25">
      <c r="A102" s="132" t="s">
        <v>247</v>
      </c>
      <c r="B102" s="132" t="s">
        <v>14</v>
      </c>
      <c r="C102" s="132" t="s">
        <v>248</v>
      </c>
      <c r="D102" s="132" t="s">
        <v>81</v>
      </c>
      <c r="E102" s="132" t="s">
        <v>65</v>
      </c>
      <c r="F102" s="132"/>
      <c r="G102" s="132" t="s">
        <v>20</v>
      </c>
      <c r="H102" s="132"/>
      <c r="I102" s="132" t="s">
        <v>249</v>
      </c>
      <c r="J102" s="132"/>
    </row>
    <row r="105" spans="1:10" ht="15" hidden="1" customHeight="1" thickBot="1" x14ac:dyDescent="0.25"/>
    <row r="106" spans="1:10" ht="15" hidden="1" customHeight="1" x14ac:dyDescent="0.25">
      <c r="A106" s="156"/>
      <c r="B106" s="148" t="s">
        <v>284</v>
      </c>
      <c r="C106" s="153" t="s">
        <v>285</v>
      </c>
    </row>
    <row r="107" spans="1:10" ht="15" hidden="1" customHeight="1" x14ac:dyDescent="0.25">
      <c r="A107" s="2" t="s">
        <v>286</v>
      </c>
      <c r="B107" s="13" t="e">
        <f>COUNTIF(#REF!,#REF!)+COUNTIF(#REF!,#REF!)</f>
        <v>#REF!</v>
      </c>
      <c r="C107" s="154" t="e">
        <f>$B107/$B$114</f>
        <v>#REF!</v>
      </c>
    </row>
    <row r="108" spans="1:10" ht="15" hidden="1" customHeight="1" x14ac:dyDescent="0.25">
      <c r="A108" s="2" t="s">
        <v>288</v>
      </c>
      <c r="B108" s="13" t="e">
        <f>COUNTIF(#REF!,#REF!)</f>
        <v>#REF!</v>
      </c>
      <c r="C108" s="154" t="e">
        <f t="shared" ref="C108:C113" si="0">$B108/$B$114</f>
        <v>#REF!</v>
      </c>
    </row>
    <row r="109" spans="1:10" ht="15" hidden="1" customHeight="1" x14ac:dyDescent="0.25">
      <c r="A109" s="2" t="s">
        <v>290</v>
      </c>
      <c r="B109" s="13" t="e">
        <f>COUNTIF(#REF!,#REF!)</f>
        <v>#REF!</v>
      </c>
      <c r="C109" s="154" t="e">
        <f t="shared" si="0"/>
        <v>#REF!</v>
      </c>
    </row>
    <row r="110" spans="1:10" ht="15" hidden="1" customHeight="1" x14ac:dyDescent="0.25">
      <c r="A110" s="2" t="s">
        <v>291</v>
      </c>
      <c r="B110" s="13" t="e">
        <f>COUNTIF(#REF!,#REF!)</f>
        <v>#REF!</v>
      </c>
      <c r="C110" s="154" t="e">
        <f t="shared" si="0"/>
        <v>#REF!</v>
      </c>
    </row>
    <row r="111" spans="1:10" ht="15" hidden="1" customHeight="1" x14ac:dyDescent="0.25">
      <c r="A111" s="1" t="s">
        <v>292</v>
      </c>
      <c r="B111" s="13" t="e">
        <f>COUNTIF(#REF!,#REF!)</f>
        <v>#REF!</v>
      </c>
      <c r="C111" s="154" t="e">
        <f t="shared" si="0"/>
        <v>#REF!</v>
      </c>
    </row>
    <row r="112" spans="1:10" ht="15" hidden="1" customHeight="1" x14ac:dyDescent="0.25">
      <c r="A112" s="1" t="s">
        <v>294</v>
      </c>
      <c r="B112" s="13" t="e">
        <f>COUNTIF(#REF!,#REF!)</f>
        <v>#REF!</v>
      </c>
      <c r="C112" s="154" t="e">
        <f t="shared" si="0"/>
        <v>#REF!</v>
      </c>
    </row>
    <row r="113" spans="1:3" ht="15" hidden="1" customHeight="1" x14ac:dyDescent="0.25">
      <c r="A113" s="1" t="s">
        <v>295</v>
      </c>
      <c r="B113" s="13" t="e">
        <f>B114-(SUM(B107,B109:B112))</f>
        <v>#REF!</v>
      </c>
      <c r="C113" s="154" t="e">
        <f t="shared" si="0"/>
        <v>#REF!</v>
      </c>
    </row>
    <row r="114" spans="1:3" ht="15" hidden="1" customHeight="1" thickBot="1" x14ac:dyDescent="0.35">
      <c r="A114" s="66" t="s">
        <v>296</v>
      </c>
      <c r="B114" s="147">
        <f>COUNTA($C$4:$C$102)</f>
        <v>72</v>
      </c>
      <c r="C114" s="155"/>
    </row>
    <row r="115" spans="1:3" ht="15" hidden="1" customHeight="1" x14ac:dyDescent="0.25"/>
  </sheetData>
  <mergeCells count="24">
    <mergeCell ref="A65:J65"/>
    <mergeCell ref="A59:J59"/>
    <mergeCell ref="A73:J73"/>
    <mergeCell ref="A96:J96"/>
    <mergeCell ref="A92:J92"/>
    <mergeCell ref="A86:J86"/>
    <mergeCell ref="A84:J84"/>
    <mergeCell ref="A70:J70"/>
    <mergeCell ref="A8:J8"/>
    <mergeCell ref="A5:J5"/>
    <mergeCell ref="A3:J3"/>
    <mergeCell ref="A56:J56"/>
    <mergeCell ref="A54:J54"/>
    <mergeCell ref="A48:J48"/>
    <mergeCell ref="A36:J36"/>
    <mergeCell ref="A47:J47"/>
    <mergeCell ref="A44:J44"/>
    <mergeCell ref="A9:J9"/>
    <mergeCell ref="A18:J18"/>
    <mergeCell ref="A21:J21"/>
    <mergeCell ref="A23:J23"/>
    <mergeCell ref="A25:J25"/>
    <mergeCell ref="A20:J20"/>
    <mergeCell ref="A40:J40"/>
  </mergeCells>
  <pageMargins left="0.25" right="0.25" top="0.75" bottom="0.75" header="0.3" footer="0.3"/>
  <pageSetup paperSize="17"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C7" sqref="C7"/>
    </sheetView>
  </sheetViews>
  <sheetFormatPr defaultRowHeight="39.950000000000003" customHeight="1" x14ac:dyDescent="0.25"/>
  <cols>
    <col min="1" max="1" width="10.7109375" style="160" customWidth="1"/>
    <col min="2" max="2" width="25.7109375" style="160" customWidth="1"/>
    <col min="3" max="3" width="150.7109375" style="161" customWidth="1"/>
    <col min="4" max="16384" width="9.140625" style="159"/>
  </cols>
  <sheetData>
    <row r="1" spans="1:3" ht="39.950000000000003" customHeight="1" x14ac:dyDescent="0.25">
      <c r="A1" s="157" t="s">
        <v>512</v>
      </c>
      <c r="B1" s="157" t="s">
        <v>514</v>
      </c>
      <c r="C1" s="158" t="s">
        <v>513</v>
      </c>
    </row>
    <row r="2" spans="1:3" ht="39.950000000000003" customHeight="1" x14ac:dyDescent="0.25">
      <c r="A2" s="160" t="s">
        <v>515</v>
      </c>
      <c r="B2" s="162">
        <v>44908</v>
      </c>
      <c r="C2" s="161" t="s">
        <v>516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87"/>
  <sheetViews>
    <sheetView topLeftCell="B1" zoomScaleNormal="100" workbookViewId="0">
      <pane ySplit="1" topLeftCell="A18" activePane="bottomLeft" state="frozen"/>
      <selection activeCell="C1" sqref="C1"/>
      <selection pane="bottomLeft" activeCell="C18" sqref="C18"/>
    </sheetView>
  </sheetViews>
  <sheetFormatPr defaultRowHeight="15" x14ac:dyDescent="0.25"/>
  <cols>
    <col min="1" max="1" width="8.42578125" hidden="1" customWidth="1"/>
    <col min="2" max="2" width="54" customWidth="1"/>
    <col min="3" max="3" width="28.7109375" customWidth="1"/>
    <col min="4" max="4" width="8.5703125" hidden="1" customWidth="1"/>
    <col min="5" max="5" width="16.140625" style="81" hidden="1" customWidth="1"/>
    <col min="6" max="6" width="16.140625" style="96" hidden="1" customWidth="1"/>
    <col min="7" max="7" width="22.28515625" bestFit="1" customWidth="1"/>
    <col min="8" max="8" width="14.7109375" bestFit="1" customWidth="1"/>
    <col min="9" max="9" width="16.42578125" customWidth="1"/>
    <col min="10" max="10" width="15.7109375" customWidth="1"/>
    <col min="11" max="11" width="11.28515625" bestFit="1" customWidth="1"/>
    <col min="12" max="12" width="11.28515625" hidden="1" customWidth="1"/>
    <col min="13" max="13" width="31.42578125" bestFit="1" customWidth="1"/>
    <col min="14" max="14" width="26.85546875" bestFit="1" customWidth="1"/>
    <col min="15" max="15" width="33.42578125" bestFit="1" customWidth="1"/>
    <col min="16" max="18" width="28.7109375" hidden="1" customWidth="1"/>
    <col min="19" max="19" width="19.28515625" hidden="1" customWidth="1"/>
    <col min="20" max="20" width="23.140625" hidden="1" customWidth="1"/>
    <col min="21" max="21" width="0" hidden="1" customWidth="1"/>
    <col min="22" max="22" width="9.7109375" hidden="1" customWidth="1"/>
  </cols>
  <sheetData>
    <row r="1" spans="1:22" ht="45" x14ac:dyDescent="0.25">
      <c r="A1" s="9"/>
      <c r="B1" s="13" t="s">
        <v>250</v>
      </c>
      <c r="C1" s="8" t="s">
        <v>251</v>
      </c>
      <c r="D1" s="13" t="s">
        <v>3</v>
      </c>
      <c r="E1" s="75" t="s">
        <v>252</v>
      </c>
      <c r="F1" s="75" t="s">
        <v>253</v>
      </c>
      <c r="G1" s="13" t="s">
        <v>254</v>
      </c>
      <c r="H1" s="115" t="s">
        <v>5</v>
      </c>
      <c r="I1" s="115" t="s">
        <v>6</v>
      </c>
      <c r="J1" s="115" t="s">
        <v>7</v>
      </c>
      <c r="K1" s="13" t="s">
        <v>255</v>
      </c>
      <c r="L1" s="8" t="s">
        <v>256</v>
      </c>
      <c r="M1" s="72" t="s">
        <v>8</v>
      </c>
      <c r="N1" s="72" t="s">
        <v>9</v>
      </c>
      <c r="O1" s="72" t="s">
        <v>10</v>
      </c>
      <c r="P1" s="8" t="s">
        <v>257</v>
      </c>
      <c r="Q1" s="72" t="s">
        <v>258</v>
      </c>
      <c r="R1" s="106" t="s">
        <v>259</v>
      </c>
      <c r="S1" s="8" t="s">
        <v>260</v>
      </c>
      <c r="T1" s="13" t="s">
        <v>261</v>
      </c>
      <c r="U1" t="s">
        <v>262</v>
      </c>
      <c r="V1" t="s">
        <v>263</v>
      </c>
    </row>
    <row r="2" spans="1:22" ht="15.75" x14ac:dyDescent="0.25">
      <c r="A2" s="11"/>
      <c r="B2" s="59" t="s">
        <v>264</v>
      </c>
      <c r="C2" s="60"/>
      <c r="D2" s="62"/>
      <c r="E2" s="76"/>
      <c r="F2" s="76"/>
      <c r="G2" s="62"/>
      <c r="H2" s="62"/>
      <c r="I2" s="62"/>
      <c r="J2" s="62"/>
      <c r="K2" s="62"/>
      <c r="L2" s="62"/>
      <c r="M2" s="62"/>
      <c r="N2" s="62"/>
      <c r="O2" s="62"/>
      <c r="P2" s="60"/>
      <c r="Q2" s="60"/>
      <c r="R2" s="60"/>
      <c r="S2" s="61"/>
      <c r="T2" s="60"/>
      <c r="V2" s="74"/>
    </row>
    <row r="3" spans="1:22" s="63" customFormat="1" ht="15.75" x14ac:dyDescent="0.25">
      <c r="A3" s="5"/>
      <c r="B3" s="124" t="s">
        <v>12</v>
      </c>
      <c r="C3" s="124"/>
      <c r="D3" s="32"/>
      <c r="E3" s="77"/>
      <c r="F3" s="77"/>
      <c r="G3" s="32"/>
      <c r="H3" s="32"/>
      <c r="I3" s="32"/>
      <c r="J3" s="32"/>
      <c r="K3" s="32"/>
      <c r="L3" s="32"/>
      <c r="M3" s="32"/>
      <c r="N3" s="32"/>
      <c r="O3" s="32"/>
      <c r="P3" s="124"/>
      <c r="Q3" s="124"/>
      <c r="R3" s="124"/>
      <c r="S3" s="31"/>
      <c r="T3" s="124"/>
    </row>
    <row r="4" spans="1:22" s="64" customFormat="1" ht="15" customHeight="1" x14ac:dyDescent="0.25">
      <c r="A4" s="2" t="str">
        <f ca="1">IF($U4="CP","CP",IF($U4="NR","NR",IF($U4="OA","OA",IF($E4="","",IF($E4-NOW()&lt;0,"OD",IF($E4-NOW()&lt;15,"15",IF($E4-NOW()&lt;30,"30"," ")))))))</f>
        <v>CP</v>
      </c>
      <c r="B4" s="2" t="s">
        <v>13</v>
      </c>
      <c r="C4" s="2" t="s">
        <v>15</v>
      </c>
      <c r="D4" s="2" t="s">
        <v>16</v>
      </c>
      <c r="E4" s="78">
        <v>43432</v>
      </c>
      <c r="F4" s="78"/>
      <c r="G4" s="67" t="s">
        <v>17</v>
      </c>
      <c r="H4" s="67" t="s">
        <v>18</v>
      </c>
      <c r="I4" s="67" t="s">
        <v>19</v>
      </c>
      <c r="J4" s="67" t="s">
        <v>20</v>
      </c>
      <c r="K4" s="67"/>
      <c r="L4" s="67"/>
      <c r="M4" s="120" t="s">
        <v>21</v>
      </c>
      <c r="N4" s="67" t="s">
        <v>22</v>
      </c>
      <c r="O4" s="108" t="s">
        <v>265</v>
      </c>
      <c r="P4" s="2"/>
      <c r="Q4" s="2"/>
      <c r="R4" s="2"/>
      <c r="S4" s="2"/>
      <c r="T4" s="2"/>
      <c r="U4" s="64" t="s">
        <v>266</v>
      </c>
    </row>
    <row r="5" spans="1:22" s="64" customFormat="1" ht="15.75" x14ac:dyDescent="0.25">
      <c r="A5" s="90" t="str">
        <f t="shared" ref="A5:A52" ca="1" si="0">IF($U5="CP","CP",IF($U5="NR","NR",IF($U5="OA","OA",IF($E5="","",IF($E5-NOW()&lt;0,"OD",IF($E5-NOW()&lt;15,"15",IF($E5-NOW()&lt;30,"30"," ")))))))</f>
        <v/>
      </c>
      <c r="B5" s="90" t="s">
        <v>24</v>
      </c>
      <c r="C5" s="90"/>
      <c r="D5" s="90"/>
      <c r="E5" s="92"/>
      <c r="F5" s="92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V5" s="64" t="s">
        <v>267</v>
      </c>
    </row>
    <row r="6" spans="1:22" s="112" customFormat="1" x14ac:dyDescent="0.25">
      <c r="A6" s="109" t="str">
        <f t="shared" ca="1" si="0"/>
        <v>CP</v>
      </c>
      <c r="B6" s="109" t="s">
        <v>25</v>
      </c>
      <c r="C6" s="109"/>
      <c r="D6" s="109"/>
      <c r="E6" s="110">
        <v>44044</v>
      </c>
      <c r="F6" s="110"/>
      <c r="G6" s="109" t="s">
        <v>18</v>
      </c>
      <c r="H6" s="109" t="s">
        <v>17</v>
      </c>
      <c r="I6" s="109" t="s">
        <v>19</v>
      </c>
      <c r="J6" s="109" t="s">
        <v>20</v>
      </c>
      <c r="K6" s="109"/>
      <c r="L6" s="109"/>
      <c r="M6" s="111" t="s">
        <v>26</v>
      </c>
      <c r="N6" s="109" t="s">
        <v>22</v>
      </c>
      <c r="O6" s="109" t="s">
        <v>27</v>
      </c>
      <c r="P6" s="109"/>
      <c r="Q6" s="109"/>
      <c r="R6" s="109"/>
      <c r="S6" s="109"/>
      <c r="T6" s="109"/>
      <c r="U6" s="112" t="s">
        <v>266</v>
      </c>
    </row>
    <row r="7" spans="1:22" s="64" customFormat="1" ht="15.75" x14ac:dyDescent="0.25">
      <c r="A7" s="90" t="str">
        <f t="shared" ca="1" si="0"/>
        <v/>
      </c>
      <c r="B7" s="90" t="s">
        <v>28</v>
      </c>
      <c r="C7" s="90"/>
      <c r="D7" s="90"/>
      <c r="E7" s="92"/>
      <c r="F7" s="92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V7" s="64" t="s">
        <v>267</v>
      </c>
    </row>
    <row r="8" spans="1:22" s="64" customFormat="1" x14ac:dyDescent="0.25">
      <c r="A8" s="2" t="str">
        <f t="shared" ca="1" si="0"/>
        <v>CP</v>
      </c>
      <c r="B8" s="2" t="s">
        <v>29</v>
      </c>
      <c r="C8" s="2" t="s">
        <v>30</v>
      </c>
      <c r="D8" s="2" t="s">
        <v>31</v>
      </c>
      <c r="E8" s="78">
        <v>43367</v>
      </c>
      <c r="F8" s="78"/>
      <c r="G8" s="67" t="s">
        <v>32</v>
      </c>
      <c r="H8" s="67" t="s">
        <v>33</v>
      </c>
      <c r="I8" s="108" t="s">
        <v>32</v>
      </c>
      <c r="J8" s="67" t="s">
        <v>20</v>
      </c>
      <c r="K8" s="67"/>
      <c r="L8" s="67"/>
      <c r="M8" s="108" t="s">
        <v>34</v>
      </c>
      <c r="N8" s="67" t="s">
        <v>35</v>
      </c>
      <c r="O8" s="108" t="s">
        <v>36</v>
      </c>
      <c r="P8" s="2"/>
      <c r="Q8" s="2"/>
      <c r="R8" s="2"/>
      <c r="S8" s="2"/>
      <c r="T8" s="2"/>
      <c r="U8" s="64" t="s">
        <v>266</v>
      </c>
    </row>
    <row r="9" spans="1:22" s="64" customFormat="1" ht="15.75" x14ac:dyDescent="0.25">
      <c r="A9" s="91" t="str">
        <f t="shared" ca="1" si="0"/>
        <v/>
      </c>
      <c r="B9" s="91" t="s">
        <v>268</v>
      </c>
      <c r="C9" s="91"/>
      <c r="D9" s="91"/>
      <c r="E9" s="93"/>
      <c r="F9" s="93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V9" s="64" t="s">
        <v>269</v>
      </c>
    </row>
    <row r="10" spans="1:22" s="64" customFormat="1" ht="15.75" x14ac:dyDescent="0.25">
      <c r="A10" s="90" t="str">
        <f t="shared" ca="1" si="0"/>
        <v/>
      </c>
      <c r="B10" s="90" t="s">
        <v>200</v>
      </c>
      <c r="C10" s="90"/>
      <c r="D10" s="90"/>
      <c r="E10" s="92"/>
      <c r="F10" s="92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V10" s="64" t="s">
        <v>267</v>
      </c>
    </row>
    <row r="11" spans="1:22" s="64" customFormat="1" x14ac:dyDescent="0.25">
      <c r="A11" s="2" t="str">
        <f t="shared" ca="1" si="0"/>
        <v>CP</v>
      </c>
      <c r="B11" s="2" t="s">
        <v>61</v>
      </c>
      <c r="C11" s="2" t="s">
        <v>62</v>
      </c>
      <c r="D11" s="2" t="s">
        <v>42</v>
      </c>
      <c r="E11" s="78">
        <v>43434</v>
      </c>
      <c r="F11" s="78"/>
      <c r="G11" s="108" t="s">
        <v>63</v>
      </c>
      <c r="H11" s="108" t="s">
        <v>64</v>
      </c>
      <c r="I11" s="108" t="s">
        <v>65</v>
      </c>
      <c r="J11" s="67" t="s">
        <v>20</v>
      </c>
      <c r="K11" s="108"/>
      <c r="L11" s="67"/>
      <c r="M11" s="67" t="s">
        <v>51</v>
      </c>
      <c r="N11" s="67" t="s">
        <v>66</v>
      </c>
      <c r="O11" s="108" t="s">
        <v>67</v>
      </c>
      <c r="P11" s="2"/>
      <c r="Q11" s="2"/>
      <c r="R11" s="2"/>
      <c r="S11" s="2"/>
      <c r="T11" s="2"/>
      <c r="U11" s="64" t="s">
        <v>266</v>
      </c>
    </row>
    <row r="12" spans="1:22" s="64" customFormat="1" x14ac:dyDescent="0.25">
      <c r="A12" s="2" t="str">
        <f t="shared" ca="1" si="0"/>
        <v>CP</v>
      </c>
      <c r="B12" s="2" t="s">
        <v>69</v>
      </c>
      <c r="C12" s="2" t="s">
        <v>70</v>
      </c>
      <c r="D12" s="2" t="s">
        <v>16</v>
      </c>
      <c r="E12" s="78">
        <v>43410</v>
      </c>
      <c r="F12" s="78"/>
      <c r="G12" s="67" t="s">
        <v>71</v>
      </c>
      <c r="H12" s="108" t="s">
        <v>64</v>
      </c>
      <c r="I12" s="108" t="s">
        <v>65</v>
      </c>
      <c r="J12" s="67" t="s">
        <v>20</v>
      </c>
      <c r="K12" s="67"/>
      <c r="L12" s="67"/>
      <c r="M12" s="108" t="s">
        <v>72</v>
      </c>
      <c r="N12" s="67" t="s">
        <v>73</v>
      </c>
      <c r="O12" s="67" t="s">
        <v>74</v>
      </c>
      <c r="P12" s="2"/>
      <c r="Q12" s="2"/>
      <c r="R12" s="2"/>
      <c r="S12" s="2"/>
      <c r="T12" s="2"/>
      <c r="U12" s="64" t="s">
        <v>266</v>
      </c>
    </row>
    <row r="13" spans="1:22" s="64" customFormat="1" x14ac:dyDescent="0.25">
      <c r="A13" s="2" t="str">
        <f t="shared" ca="1" si="0"/>
        <v>CP</v>
      </c>
      <c r="B13" s="2" t="s">
        <v>117</v>
      </c>
      <c r="C13" s="2" t="s">
        <v>118</v>
      </c>
      <c r="D13" s="2" t="s">
        <v>31</v>
      </c>
      <c r="E13" s="78">
        <v>43439</v>
      </c>
      <c r="F13" s="78"/>
      <c r="G13" s="108" t="s">
        <v>63</v>
      </c>
      <c r="H13" s="108" t="s">
        <v>119</v>
      </c>
      <c r="I13" s="108" t="s">
        <v>18</v>
      </c>
      <c r="J13" s="67" t="s">
        <v>20</v>
      </c>
      <c r="K13" s="67"/>
      <c r="L13" s="67"/>
      <c r="M13" s="108" t="s">
        <v>120</v>
      </c>
      <c r="N13" s="67" t="s">
        <v>121</v>
      </c>
      <c r="O13" s="108" t="s">
        <v>122</v>
      </c>
      <c r="P13" s="2"/>
      <c r="Q13" s="2"/>
      <c r="R13" s="2"/>
      <c r="S13" s="2"/>
      <c r="T13" s="2"/>
      <c r="U13" s="64" t="s">
        <v>266</v>
      </c>
    </row>
    <row r="14" spans="1:22" s="112" customFormat="1" x14ac:dyDescent="0.25">
      <c r="A14" s="109" t="str">
        <f t="shared" ca="1" si="0"/>
        <v>CP</v>
      </c>
      <c r="B14" s="109" t="s">
        <v>79</v>
      </c>
      <c r="C14" s="109" t="s">
        <v>80</v>
      </c>
      <c r="D14" s="109" t="s">
        <v>31</v>
      </c>
      <c r="E14" s="110">
        <v>43480</v>
      </c>
      <c r="F14" s="110"/>
      <c r="G14" s="109" t="s">
        <v>81</v>
      </c>
      <c r="H14" s="113" t="s">
        <v>43</v>
      </c>
      <c r="I14" s="109" t="s">
        <v>32</v>
      </c>
      <c r="J14" s="113" t="s">
        <v>20</v>
      </c>
      <c r="K14" s="109"/>
      <c r="L14" s="109"/>
      <c r="M14" s="109" t="s">
        <v>82</v>
      </c>
      <c r="N14" s="113" t="s">
        <v>83</v>
      </c>
      <c r="O14" s="113" t="s">
        <v>84</v>
      </c>
      <c r="P14" s="109"/>
      <c r="Q14" s="109"/>
      <c r="R14" s="109"/>
      <c r="S14" s="109"/>
      <c r="T14" s="109"/>
      <c r="U14" s="112" t="s">
        <v>266</v>
      </c>
    </row>
    <row r="15" spans="1:22" s="64" customFormat="1" x14ac:dyDescent="0.25">
      <c r="A15" s="2" t="str">
        <f t="shared" ca="1" si="0"/>
        <v>CP</v>
      </c>
      <c r="B15" s="2" t="s">
        <v>270</v>
      </c>
      <c r="C15" s="2" t="s">
        <v>76</v>
      </c>
      <c r="D15" s="2" t="s">
        <v>42</v>
      </c>
      <c r="E15" s="78">
        <v>43481</v>
      </c>
      <c r="F15" s="78"/>
      <c r="G15" s="67" t="s">
        <v>43</v>
      </c>
      <c r="H15" s="108" t="s">
        <v>64</v>
      </c>
      <c r="I15" s="108" t="s">
        <v>65</v>
      </c>
      <c r="J15" s="67" t="s">
        <v>20</v>
      </c>
      <c r="K15" s="67"/>
      <c r="L15" s="67"/>
      <c r="M15" s="108" t="s">
        <v>72</v>
      </c>
      <c r="N15" s="67" t="s">
        <v>77</v>
      </c>
      <c r="O15" s="108" t="s">
        <v>78</v>
      </c>
      <c r="P15" s="2"/>
      <c r="Q15" s="2"/>
      <c r="R15" s="2"/>
      <c r="S15" s="2"/>
      <c r="T15" s="2"/>
      <c r="U15" s="64" t="s">
        <v>266</v>
      </c>
    </row>
    <row r="16" spans="1:22" s="64" customFormat="1" x14ac:dyDescent="0.25">
      <c r="A16" s="2" t="str">
        <f t="shared" ca="1" si="0"/>
        <v>CP</v>
      </c>
      <c r="B16" s="2" t="s">
        <v>85</v>
      </c>
      <c r="C16" s="2" t="s">
        <v>86</v>
      </c>
      <c r="D16" s="2" t="s">
        <v>31</v>
      </c>
      <c r="E16" s="78">
        <v>43490</v>
      </c>
      <c r="F16" s="78"/>
      <c r="G16" s="132" t="s">
        <v>43</v>
      </c>
      <c r="H16" s="142" t="s">
        <v>64</v>
      </c>
      <c r="I16" s="142" t="s">
        <v>65</v>
      </c>
      <c r="J16" s="132" t="s">
        <v>20</v>
      </c>
      <c r="M16" s="142" t="s">
        <v>72</v>
      </c>
      <c r="N16" s="142" t="s">
        <v>77</v>
      </c>
      <c r="O16" s="142" t="s">
        <v>78</v>
      </c>
      <c r="P16" s="67" t="s">
        <v>77</v>
      </c>
      <c r="Q16" s="2"/>
      <c r="R16" s="2"/>
      <c r="S16" s="2"/>
      <c r="T16" s="2"/>
      <c r="U16" s="64" t="s">
        <v>266</v>
      </c>
    </row>
    <row r="17" spans="1:22" s="64" customFormat="1" x14ac:dyDescent="0.25">
      <c r="A17" s="2" t="str">
        <f t="shared" ca="1" si="0"/>
        <v>CP</v>
      </c>
      <c r="B17" s="2" t="s">
        <v>87</v>
      </c>
      <c r="C17" s="2" t="s">
        <v>88</v>
      </c>
      <c r="D17" s="2" t="s">
        <v>42</v>
      </c>
      <c r="E17" s="78">
        <v>43517</v>
      </c>
      <c r="F17" s="78"/>
      <c r="G17" s="67" t="s">
        <v>43</v>
      </c>
      <c r="H17" s="108" t="s">
        <v>64</v>
      </c>
      <c r="I17" s="108" t="s">
        <v>43</v>
      </c>
      <c r="J17" s="67" t="s">
        <v>20</v>
      </c>
      <c r="K17" s="67"/>
      <c r="L17" s="67"/>
      <c r="M17" s="108" t="s">
        <v>72</v>
      </c>
      <c r="N17" s="67" t="s">
        <v>77</v>
      </c>
      <c r="O17" s="108" t="s">
        <v>89</v>
      </c>
      <c r="P17" s="2"/>
      <c r="Q17" s="2"/>
      <c r="R17" s="2"/>
      <c r="S17" s="2"/>
      <c r="T17" s="2"/>
      <c r="U17" s="64" t="s">
        <v>266</v>
      </c>
    </row>
    <row r="18" spans="1:22" s="64" customFormat="1" x14ac:dyDescent="0.25">
      <c r="A18" s="2" t="str">
        <f t="shared" ca="1" si="0"/>
        <v>CP</v>
      </c>
      <c r="B18" s="108" t="s">
        <v>184</v>
      </c>
      <c r="C18" s="2" t="s">
        <v>185</v>
      </c>
      <c r="D18" s="2" t="s">
        <v>42</v>
      </c>
      <c r="E18" s="78"/>
      <c r="F18" s="78"/>
      <c r="G18" s="67" t="s">
        <v>71</v>
      </c>
      <c r="H18" s="108" t="s">
        <v>64</v>
      </c>
      <c r="I18" s="67" t="s">
        <v>186</v>
      </c>
      <c r="J18" s="67" t="s">
        <v>20</v>
      </c>
      <c r="K18" s="67"/>
      <c r="L18" s="102"/>
      <c r="M18" s="67" t="s">
        <v>187</v>
      </c>
      <c r="N18" s="67" t="s">
        <v>73</v>
      </c>
      <c r="O18" s="67" t="s">
        <v>188</v>
      </c>
      <c r="P18" s="2"/>
      <c r="Q18" s="2"/>
      <c r="R18" s="2"/>
      <c r="S18" s="2"/>
      <c r="T18" s="2"/>
      <c r="U18" s="64" t="s">
        <v>266</v>
      </c>
    </row>
    <row r="19" spans="1:22" s="64" customFormat="1" ht="15" customHeight="1" x14ac:dyDescent="0.25">
      <c r="A19" s="2" t="str">
        <f t="shared" ca="1" si="0"/>
        <v>CP</v>
      </c>
      <c r="B19" s="2" t="s">
        <v>111</v>
      </c>
      <c r="C19" s="2" t="s">
        <v>112</v>
      </c>
      <c r="D19" s="2" t="s">
        <v>42</v>
      </c>
      <c r="E19" s="78"/>
      <c r="F19" s="78"/>
      <c r="G19" s="67" t="s">
        <v>71</v>
      </c>
      <c r="H19" s="108" t="s">
        <v>18</v>
      </c>
      <c r="I19" s="108" t="s">
        <v>32</v>
      </c>
      <c r="J19" s="67" t="s">
        <v>20</v>
      </c>
      <c r="K19" s="67"/>
      <c r="L19" s="67"/>
      <c r="M19" s="108" t="s">
        <v>114</v>
      </c>
      <c r="N19" s="67" t="s">
        <v>73</v>
      </c>
      <c r="O19" s="67" t="s">
        <v>115</v>
      </c>
      <c r="P19" s="2"/>
      <c r="Q19" s="2"/>
      <c r="R19" s="2"/>
      <c r="S19" s="2"/>
      <c r="T19" s="2"/>
      <c r="U19" s="64" t="s">
        <v>266</v>
      </c>
    </row>
    <row r="20" spans="1:22" s="102" customFormat="1" x14ac:dyDescent="0.25">
      <c r="A20" s="67" t="str">
        <f t="shared" ca="1" si="0"/>
        <v>CP</v>
      </c>
      <c r="B20" s="67" t="s">
        <v>90</v>
      </c>
      <c r="C20" s="67" t="s">
        <v>91</v>
      </c>
      <c r="D20" s="67" t="s">
        <v>42</v>
      </c>
      <c r="E20" s="118">
        <v>43481</v>
      </c>
      <c r="F20" s="118"/>
      <c r="G20" s="126" t="s">
        <v>43</v>
      </c>
      <c r="H20" s="126" t="s">
        <v>19</v>
      </c>
      <c r="I20" s="126"/>
      <c r="J20" s="67" t="s">
        <v>20</v>
      </c>
      <c r="K20" s="67"/>
      <c r="L20" s="67"/>
      <c r="M20" s="67" t="s">
        <v>82</v>
      </c>
      <c r="N20" s="67" t="s">
        <v>77</v>
      </c>
      <c r="O20" s="67" t="s">
        <v>92</v>
      </c>
      <c r="P20" s="67"/>
      <c r="Q20" s="67"/>
      <c r="R20" s="67"/>
      <c r="S20" s="67"/>
      <c r="T20" s="67"/>
      <c r="U20" s="102" t="s">
        <v>266</v>
      </c>
    </row>
    <row r="21" spans="1:22" s="64" customFormat="1" x14ac:dyDescent="0.25">
      <c r="A21" s="2" t="str">
        <f t="shared" ca="1" si="0"/>
        <v>CP</v>
      </c>
      <c r="B21" s="2" t="s">
        <v>93</v>
      </c>
      <c r="C21" s="2" t="s">
        <v>94</v>
      </c>
      <c r="D21" s="2" t="s">
        <v>42</v>
      </c>
      <c r="E21" s="78">
        <v>44097</v>
      </c>
      <c r="F21" s="78"/>
      <c r="G21" s="67" t="s">
        <v>43</v>
      </c>
      <c r="H21" s="67" t="s">
        <v>81</v>
      </c>
      <c r="I21" s="108" t="s">
        <v>65</v>
      </c>
      <c r="J21" s="67" t="s">
        <v>20</v>
      </c>
      <c r="K21" s="67"/>
      <c r="L21" s="67"/>
      <c r="M21" s="108" t="s">
        <v>72</v>
      </c>
      <c r="N21" s="67" t="s">
        <v>77</v>
      </c>
      <c r="O21" s="67" t="s">
        <v>92</v>
      </c>
      <c r="P21" s="2"/>
      <c r="Q21" s="2"/>
      <c r="R21" s="2"/>
      <c r="S21" s="2"/>
      <c r="T21" s="2"/>
      <c r="U21" s="64" t="s">
        <v>266</v>
      </c>
    </row>
    <row r="22" spans="1:22" s="64" customFormat="1" x14ac:dyDescent="0.25">
      <c r="A22" s="2" t="str">
        <f t="shared" ca="1" si="0"/>
        <v>CP</v>
      </c>
      <c r="B22" s="2" t="s">
        <v>100</v>
      </c>
      <c r="C22" s="2" t="s">
        <v>101</v>
      </c>
      <c r="D22" s="2" t="s">
        <v>42</v>
      </c>
      <c r="E22" s="78"/>
      <c r="F22" s="78"/>
      <c r="G22" s="107" t="s">
        <v>102</v>
      </c>
      <c r="H22" s="67" t="s">
        <v>103</v>
      </c>
      <c r="I22" s="108" t="s">
        <v>65</v>
      </c>
      <c r="J22" s="67" t="s">
        <v>104</v>
      </c>
      <c r="K22" s="67"/>
      <c r="L22" s="67"/>
      <c r="M22" s="108" t="s">
        <v>51</v>
      </c>
      <c r="N22" s="67" t="s">
        <v>105</v>
      </c>
      <c r="O22" s="67" t="s">
        <v>106</v>
      </c>
      <c r="P22" s="2"/>
      <c r="Q22" s="2"/>
      <c r="R22" s="2"/>
      <c r="S22" s="2"/>
      <c r="T22" s="2"/>
      <c r="U22" s="64" t="s">
        <v>266</v>
      </c>
    </row>
    <row r="23" spans="1:22" s="64" customFormat="1" x14ac:dyDescent="0.25">
      <c r="A23" s="2" t="str">
        <f t="shared" ca="1" si="0"/>
        <v>CP</v>
      </c>
      <c r="B23" s="2" t="s">
        <v>107</v>
      </c>
      <c r="C23" s="2" t="s">
        <v>108</v>
      </c>
      <c r="D23" s="2" t="s">
        <v>42</v>
      </c>
      <c r="E23" s="78"/>
      <c r="F23" s="78"/>
      <c r="G23" s="107" t="s">
        <v>102</v>
      </c>
      <c r="H23" s="67" t="s">
        <v>103</v>
      </c>
      <c r="I23" s="108" t="s">
        <v>65</v>
      </c>
      <c r="J23" s="67" t="s">
        <v>104</v>
      </c>
      <c r="K23" s="67"/>
      <c r="L23" s="67"/>
      <c r="M23" s="108" t="s">
        <v>51</v>
      </c>
      <c r="N23" s="67" t="s">
        <v>271</v>
      </c>
      <c r="O23" s="67" t="s">
        <v>272</v>
      </c>
      <c r="P23" s="2"/>
      <c r="Q23" s="2"/>
      <c r="R23" s="2"/>
      <c r="S23" s="2"/>
      <c r="T23" s="2"/>
      <c r="U23" s="64" t="s">
        <v>266</v>
      </c>
    </row>
    <row r="24" spans="1:22" s="64" customFormat="1" x14ac:dyDescent="0.25">
      <c r="A24" s="2" t="str">
        <f t="shared" ca="1" si="0"/>
        <v>CP</v>
      </c>
      <c r="B24" s="2" t="s">
        <v>109</v>
      </c>
      <c r="C24" s="2" t="s">
        <v>110</v>
      </c>
      <c r="D24" s="2" t="s">
        <v>42</v>
      </c>
      <c r="E24" s="78"/>
      <c r="F24" s="78"/>
      <c r="G24" s="107" t="s">
        <v>102</v>
      </c>
      <c r="H24" s="67" t="s">
        <v>103</v>
      </c>
      <c r="I24" s="108" t="s">
        <v>65</v>
      </c>
      <c r="J24" s="67" t="s">
        <v>104</v>
      </c>
      <c r="K24" s="67"/>
      <c r="L24" s="67"/>
      <c r="M24" s="108" t="s">
        <v>51</v>
      </c>
      <c r="N24" s="67" t="s">
        <v>271</v>
      </c>
      <c r="O24" s="67" t="s">
        <v>272</v>
      </c>
      <c r="P24" s="2"/>
      <c r="Q24" s="2"/>
      <c r="R24" s="2"/>
      <c r="S24" s="2"/>
      <c r="T24" s="2"/>
      <c r="U24" s="64" t="s">
        <v>266</v>
      </c>
    </row>
    <row r="25" spans="1:22" s="64" customFormat="1" ht="15.75" x14ac:dyDescent="0.25">
      <c r="A25" s="2" t="str">
        <f t="shared" ca="1" si="0"/>
        <v/>
      </c>
      <c r="B25" s="90" t="s">
        <v>128</v>
      </c>
      <c r="C25" s="90"/>
      <c r="D25" s="90"/>
      <c r="E25" s="92"/>
      <c r="F25" s="92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V25" s="64" t="s">
        <v>267</v>
      </c>
    </row>
    <row r="26" spans="1:22" s="64" customFormat="1" x14ac:dyDescent="0.25">
      <c r="A26" s="2" t="str">
        <f t="shared" ca="1" si="0"/>
        <v>CP</v>
      </c>
      <c r="B26" s="2" t="s">
        <v>129</v>
      </c>
      <c r="C26" s="2" t="s">
        <v>130</v>
      </c>
      <c r="D26" s="2" t="s">
        <v>42</v>
      </c>
      <c r="E26" s="78">
        <v>43473</v>
      </c>
      <c r="F26" s="78"/>
      <c r="G26" s="108" t="s">
        <v>131</v>
      </c>
      <c r="H26" s="108" t="s">
        <v>63</v>
      </c>
      <c r="I26" s="108" t="s">
        <v>132</v>
      </c>
      <c r="J26" s="67" t="s">
        <v>20</v>
      </c>
      <c r="K26" s="67"/>
      <c r="L26" s="67"/>
      <c r="M26" s="108" t="s">
        <v>133</v>
      </c>
      <c r="N26" s="67" t="s">
        <v>134</v>
      </c>
      <c r="O26" s="108" t="s">
        <v>135</v>
      </c>
      <c r="P26" s="2"/>
      <c r="Q26" s="2"/>
      <c r="R26" s="2"/>
      <c r="S26" s="2"/>
      <c r="T26" s="2"/>
      <c r="U26" s="64" t="s">
        <v>266</v>
      </c>
    </row>
    <row r="27" spans="1:22" s="64" customFormat="1" x14ac:dyDescent="0.25">
      <c r="A27" s="2" t="str">
        <f t="shared" ca="1" si="0"/>
        <v>CP</v>
      </c>
      <c r="B27" s="2" t="s">
        <v>136</v>
      </c>
      <c r="C27" s="2" t="s">
        <v>137</v>
      </c>
      <c r="D27" s="2" t="s">
        <v>42</v>
      </c>
      <c r="E27" s="78">
        <v>43473</v>
      </c>
      <c r="F27" s="78"/>
      <c r="G27" s="108" t="s">
        <v>131</v>
      </c>
      <c r="H27" s="108" t="s">
        <v>63</v>
      </c>
      <c r="I27" s="108" t="s">
        <v>132</v>
      </c>
      <c r="J27" s="67" t="s">
        <v>20</v>
      </c>
      <c r="K27" s="67"/>
      <c r="L27" s="67"/>
      <c r="M27" s="108" t="s">
        <v>138</v>
      </c>
      <c r="N27" s="67" t="s">
        <v>134</v>
      </c>
      <c r="O27" s="108" t="s">
        <v>139</v>
      </c>
      <c r="P27" s="2"/>
      <c r="Q27" s="2"/>
      <c r="R27" s="2"/>
      <c r="S27" s="2"/>
      <c r="T27" s="2"/>
      <c r="U27" s="64" t="s">
        <v>266</v>
      </c>
    </row>
    <row r="28" spans="1:22" s="64" customFormat="1" x14ac:dyDescent="0.25">
      <c r="A28" s="2" t="str">
        <f t="shared" ca="1" si="0"/>
        <v>CP</v>
      </c>
      <c r="B28" s="2" t="s">
        <v>143</v>
      </c>
      <c r="C28" s="2" t="s">
        <v>144</v>
      </c>
      <c r="D28" s="2" t="s">
        <v>31</v>
      </c>
      <c r="E28" s="78">
        <v>43433</v>
      </c>
      <c r="F28" s="78"/>
      <c r="G28" s="67" t="s">
        <v>131</v>
      </c>
      <c r="H28" s="108" t="s">
        <v>18</v>
      </c>
      <c r="I28" s="108" t="s">
        <v>132</v>
      </c>
      <c r="J28" s="67" t="s">
        <v>20</v>
      </c>
      <c r="K28" s="67"/>
      <c r="L28" s="67"/>
      <c r="M28" s="108" t="s">
        <v>133</v>
      </c>
      <c r="N28" s="67" t="s">
        <v>134</v>
      </c>
      <c r="O28" s="108" t="s">
        <v>135</v>
      </c>
      <c r="P28" s="2"/>
      <c r="Q28" s="2"/>
      <c r="R28" s="2"/>
      <c r="S28" s="2"/>
      <c r="T28" s="2"/>
      <c r="U28" s="64" t="s">
        <v>266</v>
      </c>
    </row>
    <row r="29" spans="1:22" s="64" customFormat="1" ht="15" customHeight="1" x14ac:dyDescent="0.25">
      <c r="A29" s="2" t="str">
        <f t="shared" ca="1" si="0"/>
        <v>CP</v>
      </c>
      <c r="B29" s="2" t="s">
        <v>146</v>
      </c>
      <c r="C29" s="2" t="s">
        <v>147</v>
      </c>
      <c r="D29" s="2" t="s">
        <v>42</v>
      </c>
      <c r="E29" s="78">
        <v>44322</v>
      </c>
      <c r="F29" s="78"/>
      <c r="G29" s="103" t="s">
        <v>131</v>
      </c>
      <c r="H29" s="108" t="s">
        <v>18</v>
      </c>
      <c r="I29" s="108" t="s">
        <v>132</v>
      </c>
      <c r="J29" s="67" t="s">
        <v>20</v>
      </c>
      <c r="K29" s="67"/>
      <c r="L29" s="102"/>
      <c r="M29" s="108" t="s">
        <v>133</v>
      </c>
      <c r="N29" s="67" t="s">
        <v>134</v>
      </c>
      <c r="O29" s="108" t="s">
        <v>135</v>
      </c>
      <c r="P29" s="2"/>
      <c r="Q29" s="2"/>
      <c r="R29" s="2"/>
      <c r="S29" s="2"/>
      <c r="T29" s="2"/>
      <c r="U29" s="64" t="s">
        <v>266</v>
      </c>
    </row>
    <row r="30" spans="1:22" s="64" customFormat="1" ht="15.75" x14ac:dyDescent="0.25">
      <c r="A30" s="2" t="str">
        <f t="shared" ca="1" si="0"/>
        <v/>
      </c>
      <c r="B30" s="90" t="s">
        <v>190</v>
      </c>
      <c r="C30" s="90"/>
      <c r="D30" s="90"/>
      <c r="E30" s="92"/>
      <c r="F30" s="92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V30" s="64" t="s">
        <v>267</v>
      </c>
    </row>
    <row r="31" spans="1:22" s="64" customFormat="1" x14ac:dyDescent="0.25">
      <c r="A31" s="2" t="str">
        <f t="shared" ca="1" si="0"/>
        <v>CP</v>
      </c>
      <c r="B31" s="2" t="s">
        <v>158</v>
      </c>
      <c r="C31" s="2" t="s">
        <v>159</v>
      </c>
      <c r="D31" s="2" t="s">
        <v>31</v>
      </c>
      <c r="E31" s="78">
        <v>43410</v>
      </c>
      <c r="F31" s="78"/>
      <c r="G31" s="108" t="s">
        <v>17</v>
      </c>
      <c r="H31" s="108" t="s">
        <v>63</v>
      </c>
      <c r="I31" s="108" t="s">
        <v>18</v>
      </c>
      <c r="J31" s="67" t="s">
        <v>20</v>
      </c>
      <c r="K31" s="67"/>
      <c r="L31" s="67"/>
      <c r="M31" s="108" t="s">
        <v>160</v>
      </c>
      <c r="N31" s="108" t="s">
        <v>22</v>
      </c>
      <c r="O31" s="108" t="s">
        <v>161</v>
      </c>
      <c r="P31" s="2"/>
      <c r="Q31" s="2"/>
      <c r="R31" s="2"/>
      <c r="S31" s="2"/>
      <c r="T31" s="2"/>
      <c r="U31" s="64" t="s">
        <v>266</v>
      </c>
    </row>
    <row r="32" spans="1:22" s="64" customFormat="1" x14ac:dyDescent="0.25">
      <c r="A32" s="2"/>
      <c r="B32" s="108" t="s">
        <v>162</v>
      </c>
      <c r="C32" s="108" t="s">
        <v>163</v>
      </c>
      <c r="D32" s="108" t="s">
        <v>42</v>
      </c>
      <c r="E32" s="78"/>
      <c r="F32" s="78"/>
      <c r="G32" s="108" t="s">
        <v>17</v>
      </c>
      <c r="H32" s="108" t="s">
        <v>63</v>
      </c>
      <c r="I32" s="108" t="s">
        <v>18</v>
      </c>
      <c r="J32" s="108" t="s">
        <v>20</v>
      </c>
      <c r="K32" s="67"/>
      <c r="L32" s="67"/>
      <c r="M32" s="108" t="s">
        <v>160</v>
      </c>
      <c r="N32" s="108" t="s">
        <v>22</v>
      </c>
      <c r="O32" s="108" t="s">
        <v>161</v>
      </c>
      <c r="P32" s="2"/>
      <c r="Q32" s="2"/>
      <c r="R32" s="2"/>
      <c r="S32" s="2"/>
      <c r="T32" s="2"/>
    </row>
    <row r="33" spans="1:22" s="64" customFormat="1" x14ac:dyDescent="0.25">
      <c r="A33" s="2" t="str">
        <f t="shared" ca="1" si="0"/>
        <v>CP</v>
      </c>
      <c r="B33" s="2" t="s">
        <v>123</v>
      </c>
      <c r="C33" s="2" t="s">
        <v>124</v>
      </c>
      <c r="D33" s="2" t="s">
        <v>42</v>
      </c>
      <c r="E33" s="78">
        <v>43410</v>
      </c>
      <c r="F33" s="78"/>
      <c r="G33" s="67" t="s">
        <v>119</v>
      </c>
      <c r="H33" s="108" t="s">
        <v>125</v>
      </c>
      <c r="I33" s="108" t="s">
        <v>18</v>
      </c>
      <c r="J33" s="67" t="s">
        <v>20</v>
      </c>
      <c r="K33" s="67"/>
      <c r="L33" s="67"/>
      <c r="M33" s="108" t="s">
        <v>126</v>
      </c>
      <c r="N33" s="108" t="s">
        <v>22</v>
      </c>
      <c r="O33" s="108" t="s">
        <v>127</v>
      </c>
      <c r="P33" s="2"/>
      <c r="Q33" s="2"/>
      <c r="R33" s="2"/>
      <c r="S33" s="2"/>
      <c r="T33" s="2"/>
      <c r="U33" s="64" t="s">
        <v>266</v>
      </c>
    </row>
    <row r="34" spans="1:22" s="64" customFormat="1" ht="15.75" x14ac:dyDescent="0.25">
      <c r="A34" s="2" t="str">
        <f t="shared" ca="1" si="0"/>
        <v/>
      </c>
      <c r="B34" s="90" t="s">
        <v>273</v>
      </c>
      <c r="C34" s="90"/>
      <c r="D34" s="90"/>
      <c r="E34" s="92"/>
      <c r="F34" s="92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V34" s="64" t="s">
        <v>267</v>
      </c>
    </row>
    <row r="35" spans="1:22" s="64" customFormat="1" x14ac:dyDescent="0.25">
      <c r="A35" s="2" t="str">
        <f t="shared" ca="1" si="0"/>
        <v>CP</v>
      </c>
      <c r="B35" s="2" t="s">
        <v>171</v>
      </c>
      <c r="C35" s="2" t="s">
        <v>172</v>
      </c>
      <c r="D35" s="2" t="s">
        <v>42</v>
      </c>
      <c r="E35" s="78"/>
      <c r="F35" s="78"/>
      <c r="G35" s="67" t="s">
        <v>125</v>
      </c>
      <c r="H35" s="67" t="s">
        <v>63</v>
      </c>
      <c r="I35" s="67" t="s">
        <v>19</v>
      </c>
      <c r="J35" s="67" t="s">
        <v>20</v>
      </c>
      <c r="K35" s="67"/>
      <c r="L35" s="67"/>
      <c r="M35" s="108" t="s">
        <v>152</v>
      </c>
      <c r="N35" s="108" t="s">
        <v>173</v>
      </c>
      <c r="O35" s="108" t="s">
        <v>174</v>
      </c>
      <c r="P35" s="2"/>
      <c r="Q35" s="2"/>
      <c r="R35" s="2"/>
      <c r="S35" s="2"/>
      <c r="T35" s="2"/>
      <c r="U35" s="64" t="s">
        <v>266</v>
      </c>
    </row>
    <row r="36" spans="1:22" s="64" customFormat="1" x14ac:dyDescent="0.25">
      <c r="A36" s="2" t="str">
        <f t="shared" ca="1" si="0"/>
        <v>CP</v>
      </c>
      <c r="B36" s="2" t="s">
        <v>175</v>
      </c>
      <c r="C36" s="2" t="s">
        <v>176</v>
      </c>
      <c r="D36" s="2" t="s">
        <v>31</v>
      </c>
      <c r="E36" s="78">
        <v>43410</v>
      </c>
      <c r="F36" s="78"/>
      <c r="G36" s="108" t="s">
        <v>177</v>
      </c>
      <c r="H36" s="108" t="s">
        <v>63</v>
      </c>
      <c r="I36" s="108" t="s">
        <v>19</v>
      </c>
      <c r="J36" s="67" t="s">
        <v>20</v>
      </c>
      <c r="K36" s="67"/>
      <c r="L36" s="67"/>
      <c r="M36" s="67" t="s">
        <v>178</v>
      </c>
      <c r="N36" s="67" t="s">
        <v>179</v>
      </c>
      <c r="O36" s="67" t="s">
        <v>180</v>
      </c>
      <c r="P36" s="2"/>
      <c r="Q36" s="2"/>
      <c r="R36" s="2"/>
      <c r="S36" s="2"/>
      <c r="T36" s="2"/>
      <c r="U36" s="64" t="s">
        <v>266</v>
      </c>
    </row>
    <row r="37" spans="1:22" s="102" customFormat="1" x14ac:dyDescent="0.25">
      <c r="A37" s="67" t="str">
        <f t="shared" ca="1" si="0"/>
        <v>CP</v>
      </c>
      <c r="B37" s="67" t="s">
        <v>274</v>
      </c>
      <c r="C37" s="67" t="s">
        <v>182</v>
      </c>
      <c r="D37" s="67" t="s">
        <v>31</v>
      </c>
      <c r="E37" s="118"/>
      <c r="F37" s="118"/>
      <c r="G37" s="67" t="s">
        <v>183</v>
      </c>
      <c r="H37" s="67" t="s">
        <v>19</v>
      </c>
      <c r="I37" s="67"/>
      <c r="J37" s="67" t="s">
        <v>20</v>
      </c>
      <c r="K37" s="67"/>
      <c r="L37" s="67"/>
      <c r="M37" s="119"/>
      <c r="N37" s="119"/>
      <c r="O37" s="119"/>
      <c r="P37" s="67"/>
      <c r="Q37" s="67"/>
      <c r="R37" s="67"/>
      <c r="S37" s="67"/>
      <c r="T37" s="67"/>
      <c r="U37" s="102" t="s">
        <v>266</v>
      </c>
    </row>
    <row r="38" spans="1:22" s="64" customFormat="1" ht="15.75" x14ac:dyDescent="0.25">
      <c r="A38" s="2" t="str">
        <f t="shared" ca="1" si="0"/>
        <v/>
      </c>
      <c r="B38" s="91" t="s">
        <v>275</v>
      </c>
      <c r="C38" s="91"/>
      <c r="D38" s="91"/>
      <c r="E38" s="93"/>
      <c r="F38" s="93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V38" s="64" t="s">
        <v>269</v>
      </c>
    </row>
    <row r="39" spans="1:22" s="64" customFormat="1" ht="15.75" x14ac:dyDescent="0.25">
      <c r="A39" s="2" t="str">
        <f t="shared" ca="1" si="0"/>
        <v/>
      </c>
      <c r="B39" s="90" t="s">
        <v>200</v>
      </c>
      <c r="C39" s="90"/>
      <c r="D39" s="90"/>
      <c r="E39" s="92"/>
      <c r="F39" s="92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V39" s="64" t="s">
        <v>267</v>
      </c>
    </row>
    <row r="40" spans="1:22" s="64" customFormat="1" x14ac:dyDescent="0.25">
      <c r="A40" s="2" t="str">
        <f t="shared" ca="1" si="0"/>
        <v>CP</v>
      </c>
      <c r="B40" s="2" t="s">
        <v>95</v>
      </c>
      <c r="C40" s="2" t="s">
        <v>96</v>
      </c>
      <c r="D40" s="2" t="s">
        <v>42</v>
      </c>
      <c r="E40" s="78">
        <v>44104</v>
      </c>
      <c r="F40" s="78"/>
      <c r="G40" s="67" t="s">
        <v>43</v>
      </c>
      <c r="H40" s="67" t="s">
        <v>81</v>
      </c>
      <c r="I40" s="108" t="s">
        <v>65</v>
      </c>
      <c r="J40" s="67" t="s">
        <v>20</v>
      </c>
      <c r="K40" s="67"/>
      <c r="L40" s="67"/>
      <c r="M40" s="67" t="s">
        <v>51</v>
      </c>
      <c r="N40" s="108" t="s">
        <v>46</v>
      </c>
      <c r="O40" s="108" t="s">
        <v>97</v>
      </c>
      <c r="P40" s="2"/>
      <c r="Q40" s="2"/>
      <c r="R40" s="2"/>
      <c r="S40" s="2"/>
      <c r="T40" s="2"/>
      <c r="U40" s="64" t="s">
        <v>266</v>
      </c>
    </row>
    <row r="41" spans="1:22" s="64" customFormat="1" x14ac:dyDescent="0.25">
      <c r="A41" s="2" t="str">
        <f t="shared" ca="1" si="0"/>
        <v>CP</v>
      </c>
      <c r="B41" s="2" t="s">
        <v>98</v>
      </c>
      <c r="C41" s="2" t="s">
        <v>99</v>
      </c>
      <c r="D41" s="2" t="s">
        <v>42</v>
      </c>
      <c r="E41" s="78">
        <v>44077</v>
      </c>
      <c r="F41" s="78"/>
      <c r="G41" s="103" t="s">
        <v>43</v>
      </c>
      <c r="H41" s="67" t="s">
        <v>81</v>
      </c>
      <c r="I41" s="114" t="s">
        <v>65</v>
      </c>
      <c r="J41" s="67" t="s">
        <v>20</v>
      </c>
      <c r="K41" s="67"/>
      <c r="L41" s="67"/>
      <c r="M41" s="67" t="s">
        <v>51</v>
      </c>
      <c r="N41" s="108" t="s">
        <v>46</v>
      </c>
      <c r="O41" s="108" t="s">
        <v>97</v>
      </c>
      <c r="P41" s="2"/>
      <c r="Q41" s="2"/>
      <c r="R41" s="2"/>
      <c r="S41" s="2"/>
      <c r="T41" s="2"/>
      <c r="U41" s="64" t="s">
        <v>266</v>
      </c>
    </row>
    <row r="42" spans="1:22" s="64" customFormat="1" ht="15.75" x14ac:dyDescent="0.25">
      <c r="A42" s="2" t="str">
        <f t="shared" ca="1" si="0"/>
        <v/>
      </c>
      <c r="B42" s="90" t="s">
        <v>128</v>
      </c>
      <c r="C42" s="90"/>
      <c r="D42" s="90"/>
      <c r="E42" s="92"/>
      <c r="F42" s="92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V42" s="64" t="s">
        <v>267</v>
      </c>
    </row>
    <row r="43" spans="1:22" s="112" customFormat="1" x14ac:dyDescent="0.25">
      <c r="A43" s="109" t="str">
        <f t="shared" ca="1" si="0"/>
        <v>CP</v>
      </c>
      <c r="B43" s="144" t="s">
        <v>149</v>
      </c>
      <c r="C43" s="145" t="s">
        <v>150</v>
      </c>
      <c r="D43" s="145" t="s">
        <v>42</v>
      </c>
      <c r="E43" s="146"/>
      <c r="F43" s="146"/>
      <c r="G43" s="145" t="s">
        <v>151</v>
      </c>
      <c r="H43" s="144" t="s">
        <v>63</v>
      </c>
      <c r="I43" s="144" t="s">
        <v>132</v>
      </c>
      <c r="J43" s="145" t="s">
        <v>20</v>
      </c>
      <c r="K43" s="145"/>
      <c r="L43" s="145"/>
      <c r="M43" s="144" t="s">
        <v>152</v>
      </c>
      <c r="N43" s="144" t="s">
        <v>153</v>
      </c>
      <c r="O43" s="144" t="s">
        <v>154</v>
      </c>
      <c r="P43" s="109"/>
      <c r="Q43" s="109"/>
      <c r="R43" s="109"/>
      <c r="S43" s="109"/>
      <c r="T43" s="109"/>
      <c r="U43" s="112" t="s">
        <v>266</v>
      </c>
    </row>
    <row r="44" spans="1:22" x14ac:dyDescent="0.25">
      <c r="A44" t="str">
        <f t="shared" ca="1" si="0"/>
        <v>CP</v>
      </c>
      <c r="B44" s="1" t="s">
        <v>155</v>
      </c>
      <c r="C44" s="1" t="s">
        <v>156</v>
      </c>
      <c r="D44" s="1" t="s">
        <v>42</v>
      </c>
      <c r="E44" s="1">
        <v>43501</v>
      </c>
      <c r="F44" s="1"/>
      <c r="G44" s="128" t="s">
        <v>151</v>
      </c>
      <c r="H44" s="143" t="s">
        <v>63</v>
      </c>
      <c r="I44" s="143" t="s">
        <v>132</v>
      </c>
      <c r="J44" s="128" t="s">
        <v>20</v>
      </c>
      <c r="K44" s="128"/>
      <c r="L44" s="128"/>
      <c r="M44" s="143" t="s">
        <v>152</v>
      </c>
      <c r="N44" s="143" t="s">
        <v>153</v>
      </c>
      <c r="O44" s="143" t="s">
        <v>154</v>
      </c>
      <c r="U44" t="s">
        <v>266</v>
      </c>
    </row>
    <row r="45" spans="1:22" s="64" customFormat="1" ht="15.75" x14ac:dyDescent="0.25">
      <c r="A45" s="2" t="str">
        <f t="shared" ca="1" si="0"/>
        <v/>
      </c>
      <c r="B45" s="90" t="s">
        <v>276</v>
      </c>
      <c r="C45" s="90"/>
      <c r="D45" s="90"/>
      <c r="E45" s="92"/>
      <c r="F45" s="92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V45" s="64" t="s">
        <v>267</v>
      </c>
    </row>
    <row r="46" spans="1:22" s="64" customFormat="1" x14ac:dyDescent="0.25">
      <c r="A46" s="2" t="str">
        <f t="shared" ca="1" si="0"/>
        <v>CP</v>
      </c>
      <c r="B46" s="2" t="s">
        <v>277</v>
      </c>
      <c r="C46" s="2" t="s">
        <v>41</v>
      </c>
      <c r="D46" s="2" t="s">
        <v>42</v>
      </c>
      <c r="E46" s="78">
        <v>44232</v>
      </c>
      <c r="F46" s="78"/>
      <c r="G46" s="114" t="s">
        <v>43</v>
      </c>
      <c r="H46" s="108" t="s">
        <v>44</v>
      </c>
      <c r="I46" s="108" t="s">
        <v>43</v>
      </c>
      <c r="J46" s="67" t="s">
        <v>20</v>
      </c>
      <c r="K46" s="67"/>
      <c r="L46" s="67"/>
      <c r="M46" s="108" t="s">
        <v>45</v>
      </c>
      <c r="N46" s="108" t="s">
        <v>46</v>
      </c>
      <c r="O46" s="67" t="s">
        <v>47</v>
      </c>
      <c r="P46" s="2"/>
      <c r="Q46" s="2"/>
      <c r="R46" s="2"/>
      <c r="S46" s="2"/>
      <c r="T46" s="2"/>
      <c r="U46" s="64" t="s">
        <v>266</v>
      </c>
    </row>
    <row r="47" spans="1:22" s="64" customFormat="1" ht="15.75" x14ac:dyDescent="0.25">
      <c r="A47" s="2" t="str">
        <f t="shared" ca="1" si="0"/>
        <v/>
      </c>
      <c r="B47" s="90" t="s">
        <v>278</v>
      </c>
      <c r="C47" s="90"/>
      <c r="D47" s="90"/>
      <c r="E47" s="92"/>
      <c r="F47" s="92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V47" s="64" t="s">
        <v>267</v>
      </c>
    </row>
    <row r="48" spans="1:22" s="64" customFormat="1" x14ac:dyDescent="0.25">
      <c r="A48" s="2" t="str">
        <f t="shared" ca="1" si="0"/>
        <v>CP</v>
      </c>
      <c r="B48" s="2" t="s">
        <v>164</v>
      </c>
      <c r="C48" s="2" t="s">
        <v>165</v>
      </c>
      <c r="D48" s="2" t="s">
        <v>42</v>
      </c>
      <c r="E48" s="78" t="s">
        <v>279</v>
      </c>
      <c r="F48" s="78"/>
      <c r="G48" s="67" t="s">
        <v>166</v>
      </c>
      <c r="H48" s="108" t="s">
        <v>17</v>
      </c>
      <c r="I48" s="108" t="s">
        <v>18</v>
      </c>
      <c r="J48" s="67" t="s">
        <v>20</v>
      </c>
      <c r="K48" s="67"/>
      <c r="L48" s="67"/>
      <c r="M48" s="67" t="s">
        <v>167</v>
      </c>
      <c r="N48" s="67" t="s">
        <v>168</v>
      </c>
      <c r="O48" s="67" t="s">
        <v>169</v>
      </c>
      <c r="P48" s="2"/>
      <c r="Q48" s="2"/>
      <c r="R48" s="2"/>
      <c r="S48" s="2"/>
      <c r="T48" s="2"/>
      <c r="U48" s="64" t="s">
        <v>266</v>
      </c>
    </row>
    <row r="49" spans="1:22" s="64" customFormat="1" ht="15.75" x14ac:dyDescent="0.25">
      <c r="A49" s="2" t="str">
        <f t="shared" ca="1" si="0"/>
        <v/>
      </c>
      <c r="B49" s="90" t="s">
        <v>190</v>
      </c>
      <c r="C49" s="90"/>
      <c r="D49" s="90"/>
      <c r="E49" s="92"/>
      <c r="F49" s="92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V49" s="64" t="s">
        <v>267</v>
      </c>
    </row>
    <row r="50" spans="1:22" s="64" customFormat="1" x14ac:dyDescent="0.25">
      <c r="A50" s="2" t="str">
        <f t="shared" ca="1" si="0"/>
        <v>CP</v>
      </c>
      <c r="B50" s="2" t="s">
        <v>55</v>
      </c>
      <c r="C50" s="2" t="s">
        <v>56</v>
      </c>
      <c r="D50" s="2" t="s">
        <v>31</v>
      </c>
      <c r="E50" s="78">
        <v>43433</v>
      </c>
      <c r="F50" s="78"/>
      <c r="G50" s="67" t="s">
        <v>32</v>
      </c>
      <c r="H50" s="67" t="s">
        <v>33</v>
      </c>
      <c r="I50" s="108" t="s">
        <v>32</v>
      </c>
      <c r="J50" s="67" t="s">
        <v>20</v>
      </c>
      <c r="K50" s="67"/>
      <c r="L50" s="67"/>
      <c r="M50" s="108" t="s">
        <v>57</v>
      </c>
      <c r="N50" s="108" t="s">
        <v>58</v>
      </c>
      <c r="O50" s="108" t="s">
        <v>59</v>
      </c>
      <c r="P50" s="2"/>
      <c r="Q50" s="2"/>
      <c r="R50" s="2"/>
      <c r="S50" s="2"/>
      <c r="T50" s="2"/>
      <c r="U50" s="64" t="s">
        <v>266</v>
      </c>
    </row>
    <row r="51" spans="1:22" s="64" customFormat="1" x14ac:dyDescent="0.25">
      <c r="A51" s="2" t="str">
        <f t="shared" ca="1" si="0"/>
        <v>CP</v>
      </c>
      <c r="B51" s="2" t="s">
        <v>48</v>
      </c>
      <c r="C51" s="2" t="s">
        <v>49</v>
      </c>
      <c r="D51" s="2" t="s">
        <v>42</v>
      </c>
      <c r="E51" s="78">
        <v>44708</v>
      </c>
      <c r="F51" s="78"/>
      <c r="G51" s="67" t="s">
        <v>43</v>
      </c>
      <c r="H51" s="67" t="s">
        <v>50</v>
      </c>
      <c r="I51" s="114" t="s">
        <v>43</v>
      </c>
      <c r="J51" s="67" t="s">
        <v>20</v>
      </c>
      <c r="K51" s="67"/>
      <c r="L51" s="67"/>
      <c r="M51" s="108" t="s">
        <v>51</v>
      </c>
      <c r="N51" s="1" t="s">
        <v>52</v>
      </c>
      <c r="O51" s="108" t="s">
        <v>53</v>
      </c>
      <c r="P51" s="2"/>
      <c r="Q51" s="2"/>
      <c r="R51" s="2"/>
      <c r="S51" s="2"/>
      <c r="T51" s="2"/>
      <c r="U51" s="64" t="s">
        <v>266</v>
      </c>
    </row>
    <row r="52" spans="1:22" s="64" customFormat="1" ht="15.75" x14ac:dyDescent="0.25">
      <c r="A52" s="2" t="str">
        <f t="shared" ca="1" si="0"/>
        <v/>
      </c>
      <c r="B52" s="91" t="s">
        <v>24</v>
      </c>
      <c r="C52" s="91"/>
      <c r="D52" s="91"/>
      <c r="E52" s="93"/>
      <c r="F52" s="93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V52" s="64" t="s">
        <v>269</v>
      </c>
    </row>
    <row r="53" spans="1:22" s="64" customFormat="1" ht="15.75" x14ac:dyDescent="0.25">
      <c r="A53" s="2" t="str">
        <f t="shared" ref="A53:A65" ca="1" si="1">IF($U53="CP","CP",IF($U53="NR","NR",IF($U53="OA","OA",IF($E53="","",IF($E53-NOW()&lt;0,"OD",IF($E53-NOW()&lt;15,"15",IF($E53-NOW()&lt;30,"30"," ")))))))</f>
        <v/>
      </c>
      <c r="B53" s="90" t="s">
        <v>190</v>
      </c>
      <c r="C53" s="90"/>
      <c r="D53" s="90"/>
      <c r="E53" s="92"/>
      <c r="F53" s="92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V53" s="64" t="s">
        <v>267</v>
      </c>
    </row>
    <row r="54" spans="1:22" s="64" customFormat="1" x14ac:dyDescent="0.25">
      <c r="A54" s="2" t="str">
        <f t="shared" ca="1" si="1"/>
        <v>CP</v>
      </c>
      <c r="B54" s="2" t="s">
        <v>191</v>
      </c>
      <c r="C54" s="2" t="s">
        <v>192</v>
      </c>
      <c r="D54" s="2" t="s">
        <v>42</v>
      </c>
      <c r="E54" s="78">
        <v>43486</v>
      </c>
      <c r="F54" s="78"/>
      <c r="G54" s="105" t="s">
        <v>18</v>
      </c>
      <c r="H54" s="114" t="s">
        <v>17</v>
      </c>
      <c r="I54" s="114" t="s">
        <v>19</v>
      </c>
      <c r="J54" s="105" t="s">
        <v>20</v>
      </c>
      <c r="K54" s="67"/>
      <c r="L54" s="67"/>
      <c r="M54" s="108" t="s">
        <v>152</v>
      </c>
      <c r="N54" t="s">
        <v>193</v>
      </c>
      <c r="O54" s="108" t="s">
        <v>194</v>
      </c>
      <c r="P54" s="2"/>
      <c r="Q54" s="2"/>
      <c r="R54" s="2"/>
      <c r="S54" s="2"/>
      <c r="T54" s="2"/>
      <c r="U54" s="64" t="s">
        <v>266</v>
      </c>
    </row>
    <row r="55" spans="1:22" s="64" customFormat="1" x14ac:dyDescent="0.25">
      <c r="A55" s="2" t="str">
        <f t="shared" ca="1" si="1"/>
        <v>CP</v>
      </c>
      <c r="B55" s="2" t="s">
        <v>195</v>
      </c>
      <c r="C55" s="2" t="s">
        <v>196</v>
      </c>
      <c r="D55" s="2" t="s">
        <v>42</v>
      </c>
      <c r="E55" s="78">
        <v>43523</v>
      </c>
      <c r="F55" s="78"/>
      <c r="G55" s="67" t="s">
        <v>18</v>
      </c>
      <c r="H55" s="108" t="s">
        <v>17</v>
      </c>
      <c r="I55" s="108" t="s">
        <v>19</v>
      </c>
      <c r="J55" s="67" t="s">
        <v>20</v>
      </c>
      <c r="K55" s="67"/>
      <c r="L55" s="67"/>
      <c r="M55" s="108" t="s">
        <v>152</v>
      </c>
      <c r="N55" s="67" t="s">
        <v>193</v>
      </c>
      <c r="O55" s="108" t="s">
        <v>194</v>
      </c>
      <c r="P55" s="2"/>
      <c r="Q55" s="2"/>
      <c r="R55" s="2"/>
      <c r="S55" s="2"/>
      <c r="T55" s="2"/>
      <c r="U55" s="64" t="s">
        <v>266</v>
      </c>
    </row>
    <row r="56" spans="1:22" s="64" customFormat="1" x14ac:dyDescent="0.25">
      <c r="A56" s="2" t="str">
        <f t="shared" ca="1" si="1"/>
        <v>CP</v>
      </c>
      <c r="B56" s="2" t="s">
        <v>197</v>
      </c>
      <c r="C56" s="2" t="s">
        <v>198</v>
      </c>
      <c r="D56" s="2" t="s">
        <v>42</v>
      </c>
      <c r="E56" s="78">
        <v>43486</v>
      </c>
      <c r="F56" s="78"/>
      <c r="G56" s="67" t="s">
        <v>18</v>
      </c>
      <c r="H56" s="108" t="s">
        <v>17</v>
      </c>
      <c r="I56" s="108" t="s">
        <v>19</v>
      </c>
      <c r="J56" s="67" t="s">
        <v>20</v>
      </c>
      <c r="K56" s="67"/>
      <c r="L56" s="67"/>
      <c r="M56" s="108" t="s">
        <v>152</v>
      </c>
      <c r="N56" s="67" t="s">
        <v>193</v>
      </c>
      <c r="O56" s="108" t="s">
        <v>194</v>
      </c>
      <c r="P56" s="2"/>
      <c r="Q56" s="2"/>
      <c r="R56" s="2"/>
      <c r="S56" s="2"/>
      <c r="T56" s="2"/>
      <c r="U56" s="64" t="s">
        <v>266</v>
      </c>
    </row>
    <row r="57" spans="1:22" s="64" customFormat="1" ht="15.75" x14ac:dyDescent="0.25">
      <c r="A57" s="2" t="str">
        <f t="shared" ca="1" si="1"/>
        <v/>
      </c>
      <c r="B57" s="91" t="s">
        <v>28</v>
      </c>
      <c r="C57" s="91"/>
      <c r="D57" s="91"/>
      <c r="E57" s="93"/>
      <c r="F57" s="93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V57" s="64" t="s">
        <v>269</v>
      </c>
    </row>
    <row r="58" spans="1:22" s="64" customFormat="1" ht="15.75" x14ac:dyDescent="0.25">
      <c r="A58" s="2" t="str">
        <f t="shared" ca="1" si="1"/>
        <v/>
      </c>
      <c r="B58" s="90" t="s">
        <v>200</v>
      </c>
      <c r="C58" s="90"/>
      <c r="D58" s="90"/>
      <c r="E58" s="92"/>
      <c r="F58" s="92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V58" s="64" t="s">
        <v>267</v>
      </c>
    </row>
    <row r="59" spans="1:22" s="64" customFormat="1" x14ac:dyDescent="0.25">
      <c r="A59" s="2"/>
      <c r="B59" s="2" t="s">
        <v>201</v>
      </c>
      <c r="C59" s="2" t="s">
        <v>202</v>
      </c>
      <c r="D59" s="2" t="s">
        <v>31</v>
      </c>
      <c r="E59" s="78">
        <v>43480</v>
      </c>
      <c r="F59" s="78"/>
      <c r="G59" s="67" t="s">
        <v>81</v>
      </c>
      <c r="H59" s="108" t="s">
        <v>43</v>
      </c>
      <c r="I59" s="67" t="s">
        <v>32</v>
      </c>
      <c r="J59" s="108" t="s">
        <v>20</v>
      </c>
      <c r="K59" s="67"/>
      <c r="L59" s="67"/>
      <c r="M59" s="108" t="s">
        <v>203</v>
      </c>
      <c r="N59" s="108" t="s">
        <v>204</v>
      </c>
      <c r="O59" s="108" t="s">
        <v>203</v>
      </c>
      <c r="P59" s="2"/>
      <c r="Q59" s="2"/>
      <c r="R59" s="2"/>
      <c r="S59" s="2"/>
      <c r="T59" s="2"/>
      <c r="U59" s="64" t="s">
        <v>266</v>
      </c>
    </row>
    <row r="60" spans="1:22" s="64" customFormat="1" ht="15.75" x14ac:dyDescent="0.25">
      <c r="A60" s="2" t="str">
        <f t="shared" ca="1" si="1"/>
        <v/>
      </c>
      <c r="B60" s="90" t="s">
        <v>205</v>
      </c>
      <c r="C60" s="90"/>
      <c r="D60" s="90"/>
      <c r="E60" s="92"/>
      <c r="F60" s="92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V60" s="64" t="s">
        <v>267</v>
      </c>
    </row>
    <row r="61" spans="1:22" s="64" customFormat="1" x14ac:dyDescent="0.25">
      <c r="A61" s="2" t="str">
        <f t="shared" ca="1" si="1"/>
        <v>CP</v>
      </c>
      <c r="B61" s="2" t="s">
        <v>206</v>
      </c>
      <c r="C61" s="2" t="s">
        <v>207</v>
      </c>
      <c r="D61" s="2" t="s">
        <v>31</v>
      </c>
      <c r="E61" s="78">
        <v>43507</v>
      </c>
      <c r="F61" s="78"/>
      <c r="G61" s="67" t="s">
        <v>32</v>
      </c>
      <c r="H61" s="67" t="s">
        <v>33</v>
      </c>
      <c r="I61" s="108" t="s">
        <v>32</v>
      </c>
      <c r="J61" s="67" t="s">
        <v>20</v>
      </c>
      <c r="K61" s="67"/>
      <c r="L61" s="67"/>
      <c r="M61" s="67" t="s">
        <v>208</v>
      </c>
      <c r="N61" s="67" t="s">
        <v>209</v>
      </c>
      <c r="O61" s="67" t="s">
        <v>210</v>
      </c>
      <c r="P61" s="2"/>
      <c r="Q61" s="2"/>
      <c r="R61" s="2"/>
      <c r="S61" s="2"/>
      <c r="T61" s="2"/>
      <c r="U61" s="64" t="s">
        <v>266</v>
      </c>
    </row>
    <row r="62" spans="1:22" s="64" customFormat="1" x14ac:dyDescent="0.25">
      <c r="A62" s="2" t="str">
        <f t="shared" ca="1" si="1"/>
        <v>CP</v>
      </c>
      <c r="B62" s="2" t="s">
        <v>211</v>
      </c>
      <c r="C62" s="2" t="s">
        <v>212</v>
      </c>
      <c r="D62" s="2" t="s">
        <v>31</v>
      </c>
      <c r="E62" s="78">
        <v>43507</v>
      </c>
      <c r="F62" s="78"/>
      <c r="G62" s="67" t="s">
        <v>32</v>
      </c>
      <c r="H62" s="108" t="s">
        <v>33</v>
      </c>
      <c r="I62" s="108" t="s">
        <v>32</v>
      </c>
      <c r="J62" s="67" t="s">
        <v>20</v>
      </c>
      <c r="K62" s="67"/>
      <c r="L62" s="67"/>
      <c r="M62" s="67" t="s">
        <v>208</v>
      </c>
      <c r="N62" s="67" t="s">
        <v>209</v>
      </c>
      <c r="O62" s="67" t="s">
        <v>210</v>
      </c>
      <c r="P62" s="2"/>
      <c r="Q62" s="2"/>
      <c r="R62" s="2"/>
      <c r="S62" s="2"/>
      <c r="T62" s="2"/>
      <c r="U62" s="64" t="s">
        <v>266</v>
      </c>
    </row>
    <row r="63" spans="1:22" s="64" customFormat="1" x14ac:dyDescent="0.25">
      <c r="A63" s="2" t="str">
        <f t="shared" ca="1" si="1"/>
        <v>CP</v>
      </c>
      <c r="B63" s="2" t="s">
        <v>213</v>
      </c>
      <c r="C63" s="2" t="s">
        <v>214</v>
      </c>
      <c r="D63" s="2" t="s">
        <v>31</v>
      </c>
      <c r="E63" s="78">
        <v>43507</v>
      </c>
      <c r="F63" s="78"/>
      <c r="G63" s="67" t="s">
        <v>32</v>
      </c>
      <c r="H63" s="67" t="s">
        <v>33</v>
      </c>
      <c r="I63" s="108" t="s">
        <v>32</v>
      </c>
      <c r="J63" s="67" t="s">
        <v>20</v>
      </c>
      <c r="K63" s="67"/>
      <c r="L63" s="67"/>
      <c r="M63" s="67" t="s">
        <v>208</v>
      </c>
      <c r="N63" s="67" t="s">
        <v>209</v>
      </c>
      <c r="O63" s="67" t="s">
        <v>210</v>
      </c>
      <c r="P63" s="2"/>
      <c r="Q63" s="2"/>
      <c r="R63" s="2"/>
      <c r="S63" s="2"/>
      <c r="T63" s="2"/>
      <c r="U63" s="64" t="s">
        <v>266</v>
      </c>
    </row>
    <row r="64" spans="1:22" s="64" customFormat="1" x14ac:dyDescent="0.25">
      <c r="A64" s="2" t="str">
        <f t="shared" ca="1" si="1"/>
        <v>CP</v>
      </c>
      <c r="B64" s="2" t="s">
        <v>215</v>
      </c>
      <c r="C64" s="2" t="s">
        <v>216</v>
      </c>
      <c r="D64" s="2" t="s">
        <v>31</v>
      </c>
      <c r="E64" s="78">
        <v>43507</v>
      </c>
      <c r="F64" s="78"/>
      <c r="G64" s="67" t="s">
        <v>32</v>
      </c>
      <c r="H64" s="67" t="s">
        <v>33</v>
      </c>
      <c r="I64" s="108" t="s">
        <v>32</v>
      </c>
      <c r="J64" s="67" t="s">
        <v>20</v>
      </c>
      <c r="K64" s="67"/>
      <c r="L64" s="67"/>
      <c r="M64" s="67" t="s">
        <v>208</v>
      </c>
      <c r="N64" s="67" t="s">
        <v>209</v>
      </c>
      <c r="O64" s="67" t="s">
        <v>210</v>
      </c>
      <c r="P64" s="2"/>
      <c r="Q64" s="2"/>
      <c r="R64" s="2"/>
      <c r="S64" s="2"/>
      <c r="T64" s="2"/>
      <c r="U64" s="64" t="s">
        <v>266</v>
      </c>
    </row>
    <row r="65" spans="1:22" s="64" customFormat="1" x14ac:dyDescent="0.25">
      <c r="A65" s="2" t="str">
        <f t="shared" ca="1" si="1"/>
        <v>OD</v>
      </c>
      <c r="B65" s="2" t="s">
        <v>217</v>
      </c>
      <c r="C65" s="2" t="s">
        <v>218</v>
      </c>
      <c r="D65" s="2" t="s">
        <v>42</v>
      </c>
      <c r="E65" s="78">
        <v>44440</v>
      </c>
      <c r="F65" s="78"/>
      <c r="G65" s="67" t="s">
        <v>32</v>
      </c>
      <c r="H65" s="67" t="s">
        <v>33</v>
      </c>
      <c r="I65" s="108" t="s">
        <v>32</v>
      </c>
      <c r="J65" s="67" t="s">
        <v>20</v>
      </c>
      <c r="K65" s="67"/>
      <c r="L65" s="67"/>
      <c r="M65" s="108" t="s">
        <v>208</v>
      </c>
      <c r="N65" s="108" t="s">
        <v>209</v>
      </c>
      <c r="O65" s="108" t="s">
        <v>210</v>
      </c>
      <c r="P65" s="2"/>
      <c r="Q65" s="2"/>
      <c r="R65" s="2"/>
      <c r="S65" s="2"/>
      <c r="T65" s="2"/>
    </row>
    <row r="66" spans="1:22" s="64" customFormat="1" ht="15.75" x14ac:dyDescent="0.25">
      <c r="A66" s="2" t="str">
        <f t="shared" ref="A66:A76" ca="1" si="2">IF($U66="CP","CP",IF($U66="NR","NR",IF($U66="OA","OA",IF($E66="","",IF($E66-NOW()&lt;0,"OD",IF($E66-NOW()&lt;15,"15",IF($E66-NOW()&lt;30,"30"," ")))))))</f>
        <v/>
      </c>
      <c r="B66" s="90" t="s">
        <v>219</v>
      </c>
      <c r="C66" s="104"/>
      <c r="D66" s="90"/>
      <c r="E66" s="92"/>
      <c r="F66" s="92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V66" s="64" t="s">
        <v>267</v>
      </c>
    </row>
    <row r="67" spans="1:22" s="102" customFormat="1" ht="15.75" x14ac:dyDescent="0.25">
      <c r="A67" s="67" t="str">
        <f t="shared" ca="1" si="2"/>
        <v>CP</v>
      </c>
      <c r="B67" s="100" t="s">
        <v>220</v>
      </c>
      <c r="C67" s="67" t="s">
        <v>221</v>
      </c>
      <c r="D67" s="100" t="s">
        <v>42</v>
      </c>
      <c r="E67" s="101"/>
      <c r="F67" s="101"/>
      <c r="G67" s="100" t="s">
        <v>166</v>
      </c>
      <c r="H67" s="116" t="s">
        <v>222</v>
      </c>
      <c r="I67" s="100" t="s">
        <v>223</v>
      </c>
      <c r="J67" s="100" t="s">
        <v>20</v>
      </c>
      <c r="K67" s="100"/>
      <c r="L67" s="100"/>
      <c r="M67" s="117"/>
      <c r="N67" s="117"/>
      <c r="O67" s="117"/>
      <c r="P67" s="100"/>
      <c r="Q67" s="100"/>
      <c r="R67" s="100"/>
      <c r="S67" s="100"/>
      <c r="T67" s="100"/>
      <c r="U67" s="102" t="s">
        <v>266</v>
      </c>
    </row>
    <row r="68" spans="1:22" s="102" customFormat="1" ht="15.75" x14ac:dyDescent="0.25">
      <c r="A68" s="67" t="str">
        <f t="shared" ca="1" si="2"/>
        <v>CP</v>
      </c>
      <c r="B68" s="100" t="s">
        <v>224</v>
      </c>
      <c r="C68" s="67" t="s">
        <v>225</v>
      </c>
      <c r="D68" s="100" t="s">
        <v>42</v>
      </c>
      <c r="E68" s="101"/>
      <c r="F68" s="101"/>
      <c r="G68" s="100" t="s">
        <v>166</v>
      </c>
      <c r="H68" s="116" t="s">
        <v>222</v>
      </c>
      <c r="I68" s="100" t="s">
        <v>223</v>
      </c>
      <c r="J68" s="100" t="s">
        <v>20</v>
      </c>
      <c r="K68" s="100"/>
      <c r="L68" s="100"/>
      <c r="M68" s="117"/>
      <c r="N68" s="117"/>
      <c r="O68" s="117"/>
      <c r="P68" s="100"/>
      <c r="Q68" s="100"/>
      <c r="R68" s="100"/>
      <c r="S68" s="100"/>
      <c r="T68" s="100"/>
      <c r="U68" s="102" t="s">
        <v>266</v>
      </c>
    </row>
    <row r="69" spans="1:22" s="64" customFormat="1" x14ac:dyDescent="0.25">
      <c r="A69" s="2" t="str">
        <f t="shared" ca="1" si="2"/>
        <v>CP</v>
      </c>
      <c r="B69" s="68" t="s">
        <v>226</v>
      </c>
      <c r="C69" s="99" t="s">
        <v>227</v>
      </c>
      <c r="D69" s="68" t="s">
        <v>42</v>
      </c>
      <c r="E69" s="97">
        <v>44470</v>
      </c>
      <c r="F69" s="97"/>
      <c r="G69" s="98" t="s">
        <v>223</v>
      </c>
      <c r="H69" s="103" t="s">
        <v>222</v>
      </c>
      <c r="I69" s="114" t="s">
        <v>223</v>
      </c>
      <c r="J69" s="98" t="s">
        <v>20</v>
      </c>
      <c r="K69" s="99"/>
      <c r="L69" s="99"/>
      <c r="M69" s="108" t="s">
        <v>228</v>
      </c>
      <c r="N69" s="108" t="s">
        <v>229</v>
      </c>
      <c r="O69" s="108" t="s">
        <v>230</v>
      </c>
      <c r="P69" s="68"/>
      <c r="Q69" s="68"/>
      <c r="R69" s="68"/>
      <c r="S69" s="68"/>
      <c r="T69" s="68"/>
      <c r="U69" s="64" t="s">
        <v>266</v>
      </c>
    </row>
    <row r="70" spans="1:22" s="64" customFormat="1" ht="15.75" x14ac:dyDescent="0.25">
      <c r="A70" s="90" t="str">
        <f t="shared" ca="1" si="2"/>
        <v/>
      </c>
      <c r="B70" s="90" t="s">
        <v>280</v>
      </c>
      <c r="C70" s="104"/>
      <c r="D70" s="90"/>
      <c r="E70" s="92"/>
      <c r="F70" s="92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V70" s="64" t="s">
        <v>267</v>
      </c>
    </row>
    <row r="71" spans="1:22" s="102" customFormat="1" x14ac:dyDescent="0.25">
      <c r="A71" s="67" t="str">
        <f t="shared" ca="1" si="2"/>
        <v>CP</v>
      </c>
      <c r="B71" s="67" t="s">
        <v>232</v>
      </c>
      <c r="C71" s="67" t="s">
        <v>233</v>
      </c>
      <c r="D71" s="67" t="s">
        <v>42</v>
      </c>
      <c r="E71" s="118">
        <v>44470</v>
      </c>
      <c r="F71" s="118"/>
      <c r="G71" s="67" t="s">
        <v>234</v>
      </c>
      <c r="H71" s="114" t="s">
        <v>222</v>
      </c>
      <c r="I71" s="114" t="s">
        <v>223</v>
      </c>
      <c r="J71" s="108" t="s">
        <v>20</v>
      </c>
      <c r="K71" s="67"/>
      <c r="L71" s="67"/>
      <c r="M71" s="108" t="s">
        <v>228</v>
      </c>
      <c r="N71" s="108" t="s">
        <v>229</v>
      </c>
      <c r="O71" s="108" t="s">
        <v>230</v>
      </c>
      <c r="P71" s="67"/>
      <c r="Q71" s="67"/>
      <c r="R71" s="67"/>
      <c r="S71" s="67"/>
      <c r="T71" s="67"/>
      <c r="U71" s="102" t="s">
        <v>266</v>
      </c>
    </row>
    <row r="72" spans="1:22" s="64" customFormat="1" x14ac:dyDescent="0.25">
      <c r="A72" s="2" t="str">
        <f t="shared" ca="1" si="2"/>
        <v>CP</v>
      </c>
      <c r="B72" s="2" t="s">
        <v>235</v>
      </c>
      <c r="C72" s="67" t="s">
        <v>236</v>
      </c>
      <c r="D72" s="2" t="s">
        <v>42</v>
      </c>
      <c r="E72" s="78">
        <v>43766</v>
      </c>
      <c r="F72" s="78"/>
      <c r="G72" s="103" t="s">
        <v>223</v>
      </c>
      <c r="H72" s="103" t="s">
        <v>222</v>
      </c>
      <c r="I72" s="114" t="s">
        <v>223</v>
      </c>
      <c r="J72" s="67" t="s">
        <v>20</v>
      </c>
      <c r="K72" s="67"/>
      <c r="L72" s="67"/>
      <c r="M72" s="108" t="s">
        <v>228</v>
      </c>
      <c r="N72" s="108" t="s">
        <v>229</v>
      </c>
      <c r="O72" s="108" t="s">
        <v>230</v>
      </c>
      <c r="P72" s="2"/>
      <c r="Q72" s="2"/>
      <c r="R72" s="2"/>
      <c r="S72" s="2"/>
      <c r="T72" s="2"/>
      <c r="U72" s="64" t="s">
        <v>266</v>
      </c>
    </row>
    <row r="73" spans="1:22" s="64" customFormat="1" ht="15.75" x14ac:dyDescent="0.25">
      <c r="A73" s="91" t="str">
        <f t="shared" ca="1" si="2"/>
        <v/>
      </c>
      <c r="B73" s="91" t="s">
        <v>237</v>
      </c>
      <c r="C73" s="91"/>
      <c r="D73" s="91"/>
      <c r="E73" s="93"/>
      <c r="F73" s="93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V73" s="64" t="s">
        <v>269</v>
      </c>
    </row>
    <row r="74" spans="1:22" s="64" customFormat="1" x14ac:dyDescent="0.25">
      <c r="A74" s="2" t="str">
        <f t="shared" ca="1" si="2"/>
        <v>CP</v>
      </c>
      <c r="B74" s="2" t="s">
        <v>238</v>
      </c>
      <c r="C74" s="2" t="s">
        <v>239</v>
      </c>
      <c r="D74" s="2" t="s">
        <v>281</v>
      </c>
      <c r="E74" s="78"/>
      <c r="F74" s="78"/>
      <c r="G74" s="108" t="s">
        <v>240</v>
      </c>
      <c r="H74" s="67"/>
      <c r="I74" s="108" t="s">
        <v>242</v>
      </c>
      <c r="J74" s="67" t="s">
        <v>20</v>
      </c>
      <c r="K74" s="67"/>
      <c r="L74" s="67"/>
      <c r="M74" s="67" t="s">
        <v>243</v>
      </c>
      <c r="N74" s="67" t="s">
        <v>243</v>
      </c>
      <c r="O74" s="67" t="s">
        <v>243</v>
      </c>
      <c r="P74" s="2"/>
      <c r="Q74" s="2"/>
      <c r="R74" s="2"/>
      <c r="S74" s="2"/>
      <c r="T74" s="2"/>
      <c r="U74" s="64" t="s">
        <v>266</v>
      </c>
    </row>
    <row r="75" spans="1:22" s="64" customFormat="1" x14ac:dyDescent="0.25">
      <c r="A75" s="2" t="str">
        <f t="shared" ca="1" si="2"/>
        <v>CP</v>
      </c>
      <c r="B75" s="2" t="s">
        <v>282</v>
      </c>
      <c r="C75" s="2" t="s">
        <v>245</v>
      </c>
      <c r="D75" s="2" t="s">
        <v>31</v>
      </c>
      <c r="E75" s="78"/>
      <c r="F75" s="78"/>
      <c r="G75" s="108" t="s">
        <v>240</v>
      </c>
      <c r="H75" s="67"/>
      <c r="I75" s="108" t="s">
        <v>242</v>
      </c>
      <c r="J75" s="67" t="s">
        <v>20</v>
      </c>
      <c r="K75" s="67"/>
      <c r="L75" s="67"/>
      <c r="M75" s="67"/>
      <c r="N75" s="67" t="s">
        <v>246</v>
      </c>
      <c r="O75" s="67"/>
      <c r="P75" s="2"/>
      <c r="Q75" s="2"/>
      <c r="R75" s="2"/>
      <c r="S75" s="2"/>
      <c r="T75" s="2"/>
      <c r="U75" s="64" t="s">
        <v>266</v>
      </c>
    </row>
    <row r="76" spans="1:22" s="112" customFormat="1" x14ac:dyDescent="0.25">
      <c r="A76" s="109" t="str">
        <f t="shared" ca="1" si="2"/>
        <v>CP</v>
      </c>
      <c r="B76" s="109" t="s">
        <v>247</v>
      </c>
      <c r="C76" s="109" t="s">
        <v>248</v>
      </c>
      <c r="D76" s="109" t="s">
        <v>42</v>
      </c>
      <c r="E76" s="110"/>
      <c r="F76" s="110"/>
      <c r="G76" s="109" t="s">
        <v>81</v>
      </c>
      <c r="H76" s="109" t="s">
        <v>65</v>
      </c>
      <c r="I76" s="109"/>
      <c r="J76" s="109" t="s">
        <v>20</v>
      </c>
      <c r="K76" s="109"/>
      <c r="L76" s="109"/>
      <c r="M76" s="109"/>
      <c r="N76" s="109" t="s">
        <v>249</v>
      </c>
      <c r="O76" s="109"/>
      <c r="P76" s="109"/>
      <c r="Q76" s="109"/>
      <c r="R76" s="109"/>
      <c r="S76" s="109"/>
      <c r="T76" s="109"/>
      <c r="U76" s="112" t="s">
        <v>266</v>
      </c>
    </row>
    <row r="77" spans="1:22" x14ac:dyDescent="0.25">
      <c r="A77" s="63"/>
      <c r="B77" s="64"/>
      <c r="C77" s="64"/>
      <c r="D77" s="63"/>
      <c r="E77" s="79"/>
      <c r="F77" s="70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</row>
    <row r="78" spans="1:22" ht="15.75" thickBot="1" x14ac:dyDescent="0.3">
      <c r="A78" s="63"/>
      <c r="B78" s="64"/>
      <c r="C78" s="64"/>
      <c r="D78" s="63"/>
      <c r="E78" s="80"/>
      <c r="F78" s="70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</row>
    <row r="79" spans="1:22" s="63" customFormat="1" x14ac:dyDescent="0.25">
      <c r="A79" s="174" t="s">
        <v>283</v>
      </c>
      <c r="B79" s="175"/>
      <c r="C79" s="122" t="s">
        <v>284</v>
      </c>
      <c r="D79" s="175" t="s">
        <v>285</v>
      </c>
      <c r="E79" s="176"/>
      <c r="F79" s="94"/>
      <c r="P79" s="69"/>
    </row>
    <row r="80" spans="1:22" s="63" customFormat="1" x14ac:dyDescent="0.25">
      <c r="A80" s="84" t="s">
        <v>266</v>
      </c>
      <c r="B80" s="2" t="s">
        <v>286</v>
      </c>
      <c r="C80" s="13">
        <f ca="1">COUNTIF($A$4:$A$76,$A80)+COUNTIF($A$4:$A$76,$A81)</f>
        <v>49</v>
      </c>
      <c r="D80" s="170">
        <f ca="1">$C80/$C$87</f>
        <v>0.96078431372549022</v>
      </c>
      <c r="E80" s="171"/>
      <c r="F80" s="94"/>
      <c r="P80" s="70"/>
    </row>
    <row r="81" spans="1:16" s="63" customFormat="1" x14ac:dyDescent="0.25">
      <c r="A81" s="85" t="s">
        <v>287</v>
      </c>
      <c r="B81" s="2" t="s">
        <v>288</v>
      </c>
      <c r="C81" s="13">
        <f ca="1">COUNTIF($A$4:$A$76,$A81)</f>
        <v>0</v>
      </c>
      <c r="D81" s="170">
        <f t="shared" ref="D81:D86" ca="1" si="3">$C81/$C$87</f>
        <v>0</v>
      </c>
      <c r="E81" s="171"/>
      <c r="F81" s="94"/>
      <c r="P81" s="70"/>
    </row>
    <row r="82" spans="1:16" s="63" customFormat="1" ht="18.75" x14ac:dyDescent="0.3">
      <c r="A82" s="86" t="s">
        <v>289</v>
      </c>
      <c r="B82" s="2" t="s">
        <v>290</v>
      </c>
      <c r="C82" s="13">
        <f ca="1">COUNTIF($A$4:$A$76,$A82)</f>
        <v>0</v>
      </c>
      <c r="D82" s="170">
        <f t="shared" ca="1" si="3"/>
        <v>0</v>
      </c>
      <c r="E82" s="171"/>
      <c r="F82" s="95"/>
      <c r="P82" s="70"/>
    </row>
    <row r="83" spans="1:16" s="63" customFormat="1" x14ac:dyDescent="0.25">
      <c r="A83" s="87">
        <v>30</v>
      </c>
      <c r="B83" s="2" t="s">
        <v>291</v>
      </c>
      <c r="C83" s="13">
        <f ca="1">COUNTIF($A$4:$A$76,$A83)</f>
        <v>0</v>
      </c>
      <c r="D83" s="170">
        <f t="shared" ca="1" si="3"/>
        <v>0</v>
      </c>
      <c r="E83" s="171"/>
      <c r="F83" s="96"/>
      <c r="G83" s="82"/>
      <c r="P83" s="70"/>
    </row>
    <row r="84" spans="1:16" s="63" customFormat="1" x14ac:dyDescent="0.25">
      <c r="A84" s="88">
        <v>15</v>
      </c>
      <c r="B84" s="1" t="s">
        <v>292</v>
      </c>
      <c r="C84" s="13">
        <f ca="1">COUNTIF($A$4:$A$76,$A84)</f>
        <v>0</v>
      </c>
      <c r="D84" s="170">
        <f t="shared" ca="1" si="3"/>
        <v>0</v>
      </c>
      <c r="E84" s="171"/>
      <c r="F84" s="96"/>
      <c r="G84" s="82"/>
      <c r="P84" s="70"/>
    </row>
    <row r="85" spans="1:16" s="63" customFormat="1" x14ac:dyDescent="0.25">
      <c r="A85" s="89" t="s">
        <v>293</v>
      </c>
      <c r="B85" s="1" t="s">
        <v>294</v>
      </c>
      <c r="C85" s="13">
        <f ca="1">COUNTIF($A$4:$A$76,$A85)</f>
        <v>1</v>
      </c>
      <c r="D85" s="170">
        <f t="shared" ca="1" si="3"/>
        <v>1.9607843137254902E-2</v>
      </c>
      <c r="E85" s="171"/>
      <c r="F85" s="96"/>
      <c r="G85" s="83"/>
      <c r="P85" s="70"/>
    </row>
    <row r="86" spans="1:16" s="63" customFormat="1" x14ac:dyDescent="0.25">
      <c r="A86" s="73"/>
      <c r="B86" s="1" t="s">
        <v>295</v>
      </c>
      <c r="C86" s="13">
        <f ca="1">C87-(SUM(C80,C82:C85))</f>
        <v>1</v>
      </c>
      <c r="D86" s="170">
        <f t="shared" ca="1" si="3"/>
        <v>1.9607843137254902E-2</v>
      </c>
      <c r="E86" s="171"/>
      <c r="F86" s="96"/>
      <c r="P86" s="70"/>
    </row>
    <row r="87" spans="1:16" s="63" customFormat="1" ht="19.5" thickBot="1" x14ac:dyDescent="0.35">
      <c r="A87" s="65"/>
      <c r="B87" s="66" t="s">
        <v>296</v>
      </c>
      <c r="C87" s="121">
        <f>COUNTA($C$4:$C$76)</f>
        <v>51</v>
      </c>
      <c r="D87" s="172"/>
      <c r="E87" s="173"/>
      <c r="F87" s="96"/>
      <c r="P87" s="71"/>
    </row>
  </sheetData>
  <mergeCells count="10">
    <mergeCell ref="D82:E82"/>
    <mergeCell ref="D84:E84"/>
    <mergeCell ref="D86:E86"/>
    <mergeCell ref="D87:E87"/>
    <mergeCell ref="A79:B79"/>
    <mergeCell ref="D79:E79"/>
    <mergeCell ref="D80:E80"/>
    <mergeCell ref="D81:E81"/>
    <mergeCell ref="D83:E83"/>
    <mergeCell ref="D85:E85"/>
  </mergeCells>
  <conditionalFormatting sqref="F2:F3">
    <cfRule type="expression" dxfId="60" priority="83">
      <formula>IF($V$1="SH",TRUE,FALSE)</formula>
    </cfRule>
  </conditionalFormatting>
  <conditionalFormatting sqref="E4:F39 E41:F76">
    <cfRule type="expression" dxfId="59" priority="51" stopIfTrue="1">
      <formula>IF($U4="CP",TRUE,FALSE)</formula>
    </cfRule>
    <cfRule type="expression" dxfId="58" priority="52" stopIfTrue="1">
      <formula>IF($U4="NR",TRUE,FALSE)</formula>
    </cfRule>
  </conditionalFormatting>
  <conditionalFormatting sqref="E4:F39 E41:F76 A4:A76">
    <cfRule type="expression" dxfId="57" priority="49" stopIfTrue="1">
      <formula>IF($V4="SH",TRUE,FALSE)</formula>
    </cfRule>
    <cfRule type="expression" dxfId="56" priority="50" stopIfTrue="1">
      <formula>IF($V4="SS",TRUE,FALSE)</formula>
    </cfRule>
  </conditionalFormatting>
  <conditionalFormatting sqref="A4:A76">
    <cfRule type="expression" dxfId="55" priority="53" stopIfTrue="1">
      <formula>IF($U4="CP",TRUE,FALSE)</formula>
    </cfRule>
    <cfRule type="expression" dxfId="54" priority="54" stopIfTrue="1">
      <formula>IF($U4="NR",TRUE,FALSE)</formula>
    </cfRule>
    <cfRule type="expression" dxfId="53" priority="55" stopIfTrue="1">
      <formula>IF($U4="OA",TRUE,FALSE)</formula>
    </cfRule>
    <cfRule type="expression" dxfId="52" priority="60" stopIfTrue="1">
      <formula>IF($E4-NOW()&lt;0,TRUE,FALSE)</formula>
    </cfRule>
    <cfRule type="expression" dxfId="51" priority="63">
      <formula>IF($E4-NOW()&lt;15,TRUE,FALSE)</formula>
    </cfRule>
    <cfRule type="expression" dxfId="50" priority="66">
      <formula>IF($E4-NOW()&lt;30,TRUE,FALSE)</formula>
    </cfRule>
  </conditionalFormatting>
  <conditionalFormatting sqref="E4:E39 E41:E76">
    <cfRule type="expression" dxfId="49" priority="58" stopIfTrue="1">
      <formula>IF($E4-NOW()&lt;0,TRUE,FALSE)</formula>
    </cfRule>
    <cfRule type="expression" dxfId="48" priority="61">
      <formula>IF($E4-NOW()&lt;15,TRUE,FALSE)</formula>
    </cfRule>
    <cfRule type="expression" dxfId="47" priority="64">
      <formula>IF($E4-NOW()&lt;30,TRUE,FALSE)</formula>
    </cfRule>
  </conditionalFormatting>
  <conditionalFormatting sqref="F4:F39 F41:F76">
    <cfRule type="expression" dxfId="46" priority="57" stopIfTrue="1">
      <formula>IF($F4="",TRUE,FALSE)</formula>
    </cfRule>
    <cfRule type="expression" dxfId="45" priority="59" stopIfTrue="1">
      <formula>IF($F4-NOW()&lt;0,TRUE,FALSE)</formula>
    </cfRule>
    <cfRule type="expression" dxfId="44" priority="62">
      <formula>IF($F4-NOW()&lt;15,TRUE,FALSE)</formula>
    </cfRule>
    <cfRule type="expression" dxfId="43" priority="65">
      <formula>IF($F4-NOW()&lt;30,TRUE,FALSE)</formula>
    </cfRule>
  </conditionalFormatting>
  <conditionalFormatting sqref="E4:E39 E41:E76 A4:A76">
    <cfRule type="expression" dxfId="42" priority="56" stopIfTrue="1">
      <formula>IF($E4="",TRUE,FALSE)</formula>
    </cfRule>
  </conditionalFormatting>
  <conditionalFormatting sqref="E40:F40">
    <cfRule type="expression" dxfId="41" priority="33" stopIfTrue="1">
      <formula>IF($U40="CP",TRUE,FALSE)</formula>
    </cfRule>
    <cfRule type="expression" dxfId="40" priority="34" stopIfTrue="1">
      <formula>IF($U40="NR",TRUE,FALSE)</formula>
    </cfRule>
  </conditionalFormatting>
  <conditionalFormatting sqref="E40:F40">
    <cfRule type="expression" dxfId="39" priority="31" stopIfTrue="1">
      <formula>IF($V40="SH",TRUE,FALSE)</formula>
    </cfRule>
    <cfRule type="expression" dxfId="38" priority="32" stopIfTrue="1">
      <formula>IF($V40="SS",TRUE,FALSE)</formula>
    </cfRule>
  </conditionalFormatting>
  <conditionalFormatting sqref="E40">
    <cfRule type="expression" dxfId="37" priority="40" stopIfTrue="1">
      <formula>IF($E40-NOW()&lt;0,TRUE,FALSE)</formula>
    </cfRule>
    <cfRule type="expression" dxfId="36" priority="43">
      <formula>IF($E40-NOW()&lt;15,TRUE,FALSE)</formula>
    </cfRule>
    <cfRule type="expression" dxfId="35" priority="46">
      <formula>IF($E40-NOW()&lt;30,TRUE,FALSE)</formula>
    </cfRule>
  </conditionalFormatting>
  <conditionalFormatting sqref="F40">
    <cfRule type="expression" dxfId="34" priority="39" stopIfTrue="1">
      <formula>IF($F40="",TRUE,FALSE)</formula>
    </cfRule>
    <cfRule type="expression" dxfId="33" priority="41" stopIfTrue="1">
      <formula>IF($F40-NOW()&lt;0,TRUE,FALSE)</formula>
    </cfRule>
    <cfRule type="expression" dxfId="32" priority="44">
      <formula>IF($F40-NOW()&lt;15,TRUE,FALSE)</formula>
    </cfRule>
    <cfRule type="expression" dxfId="31" priority="47">
      <formula>IF($F40-NOW()&lt;30,TRUE,FALSE)</formula>
    </cfRule>
  </conditionalFormatting>
  <conditionalFormatting sqref="E40">
    <cfRule type="expression" dxfId="30" priority="38" stopIfTrue="1">
      <formula>IF($E40="",TRUE,FALSE)</formula>
    </cfRule>
  </conditionalFormatting>
  <conditionalFormatting sqref="J50:O51 G50:H51 G52:O60 H21:O21 G61:H65 J61:L65 H15:O15 G18:O20 G1:O14 H17:O17 H16:J16 M16:P16 G22:O49 G66:O1048576">
    <cfRule type="containsText" dxfId="29" priority="25" operator="containsText" text="solo">
      <formula>NOT(ISERROR(SEARCH("solo",G1)))</formula>
    </cfRule>
    <cfRule type="containsText" dxfId="28" priority="26" operator="containsText" text="legg">
      <formula>NOT(ISERROR(SEARCH("legg",G1)))</formula>
    </cfRule>
    <cfRule type="containsText" dxfId="27" priority="27" operator="containsText" text="worland">
      <formula>NOT(ISERROR(SEARCH("worland",G1)))</formula>
    </cfRule>
    <cfRule type="containsText" dxfId="26" priority="28" operator="containsText" text="macha">
      <formula>NOT(ISERROR(SEARCH("macha",G1)))</formula>
    </cfRule>
    <cfRule type="containsText" dxfId="25" priority="29" operator="containsText" text="hpark">
      <formula>NOT(ISERROR(SEARCH("hpark",G1)))</formula>
    </cfRule>
    <cfRule type="containsText" dxfId="24" priority="30" operator="containsText" text="marh">
      <formula>NOT(ISERROR(SEARCH("marh",G1)))</formula>
    </cfRule>
  </conditionalFormatting>
  <conditionalFormatting sqref="M61:O65">
    <cfRule type="containsText" dxfId="23" priority="19" operator="containsText" text="Marhauser">
      <formula>NOT(ISERROR(SEARCH("Marhauser",M61)))</formula>
    </cfRule>
    <cfRule type="containsText" dxfId="22" priority="20" operator="containsText" text="hpark">
      <formula>NOT(ISERROR(SEARCH("hpark",M61)))</formula>
    </cfRule>
    <cfRule type="containsText" dxfId="21" priority="21" operator="containsText" text="Macha">
      <formula>NOT(ISERROR(SEARCH("Macha",M61)))</formula>
    </cfRule>
    <cfRule type="containsText" dxfId="20" priority="22" operator="containsText" text="Worland">
      <formula>NOT(ISERROR(SEARCH("Worland",M61)))</formula>
    </cfRule>
    <cfRule type="containsText" dxfId="19" priority="23" operator="containsText" text="Legg">
      <formula>NOT(ISERROR(SEARCH("Legg",M61)))</formula>
    </cfRule>
    <cfRule type="containsText" dxfId="18" priority="24" operator="containsText" text="solo">
      <formula>NOT(ISERROR(SEARCH("solo",M61)))</formula>
    </cfRule>
  </conditionalFormatting>
  <conditionalFormatting sqref="I51">
    <cfRule type="containsText" dxfId="17" priority="1" operator="containsText" text="solo">
      <formula>NOT(ISERROR(SEARCH("solo",I51)))</formula>
    </cfRule>
    <cfRule type="containsText" dxfId="16" priority="2" operator="containsText" text="legg">
      <formula>NOT(ISERROR(SEARCH("legg",I51)))</formula>
    </cfRule>
    <cfRule type="containsText" dxfId="15" priority="3" operator="containsText" text="worland">
      <formula>NOT(ISERROR(SEARCH("worland",I51)))</formula>
    </cfRule>
    <cfRule type="containsText" dxfId="14" priority="4" operator="containsText" text="macha">
      <formula>NOT(ISERROR(SEARCH("macha",I51)))</formula>
    </cfRule>
    <cfRule type="containsText" dxfId="13" priority="5" operator="containsText" text="hpark">
      <formula>NOT(ISERROR(SEARCH("hpark",I51)))</formula>
    </cfRule>
    <cfRule type="containsText" dxfId="12" priority="6" operator="containsText" text="marh">
      <formula>NOT(ISERROR(SEARCH("marh",I51)))</formula>
    </cfRule>
  </conditionalFormatting>
  <conditionalFormatting sqref="G15:G17">
    <cfRule type="containsText" dxfId="11" priority="13" operator="containsText" text="solo">
      <formula>NOT(ISERROR(SEARCH("solo",G15)))</formula>
    </cfRule>
    <cfRule type="containsText" dxfId="10" priority="14" operator="containsText" text="legg">
      <formula>NOT(ISERROR(SEARCH("legg",G15)))</formula>
    </cfRule>
    <cfRule type="containsText" dxfId="9" priority="15" operator="containsText" text="worland">
      <formula>NOT(ISERROR(SEARCH("worland",G15)))</formula>
    </cfRule>
    <cfRule type="containsText" dxfId="8" priority="16" operator="containsText" text="macha">
      <formula>NOT(ISERROR(SEARCH("macha",G15)))</formula>
    </cfRule>
    <cfRule type="containsText" dxfId="7" priority="17" operator="containsText" text="hpark">
      <formula>NOT(ISERROR(SEARCH("hpark",G15)))</formula>
    </cfRule>
    <cfRule type="containsText" dxfId="6" priority="18" operator="containsText" text="marh">
      <formula>NOT(ISERROR(SEARCH("marh",G15)))</formula>
    </cfRule>
  </conditionalFormatting>
  <conditionalFormatting sqref="G21">
    <cfRule type="containsText" dxfId="5" priority="7" operator="containsText" text="solo">
      <formula>NOT(ISERROR(SEARCH("solo",G21)))</formula>
    </cfRule>
    <cfRule type="containsText" dxfId="4" priority="8" operator="containsText" text="legg">
      <formula>NOT(ISERROR(SEARCH("legg",G21)))</formula>
    </cfRule>
    <cfRule type="containsText" dxfId="3" priority="9" operator="containsText" text="worland">
      <formula>NOT(ISERROR(SEARCH("worland",G21)))</formula>
    </cfRule>
    <cfRule type="containsText" dxfId="2" priority="10" operator="containsText" text="macha">
      <formula>NOT(ISERROR(SEARCH("macha",G21)))</formula>
    </cfRule>
    <cfRule type="containsText" dxfId="1" priority="11" operator="containsText" text="hpark">
      <formula>NOT(ISERROR(SEARCH("hpark",G21)))</formula>
    </cfRule>
    <cfRule type="containsText" dxfId="0" priority="12" operator="containsText" text="marh">
      <formula>NOT(ISERROR(SEARCH("marh",G21)))</formula>
    </cfRule>
  </conditionalFormatting>
  <pageMargins left="0.25" right="0.25" top="0.75" bottom="0.75" header="0.3" footer="0.3"/>
  <pageSetup paperSize="17" scale="45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40625" defaultRowHeight="15" x14ac:dyDescent="0.25"/>
  <cols>
    <col min="1" max="1" width="2.85546875" style="1" customWidth="1"/>
    <col min="2" max="2" width="64.7109375" style="1" bestFit="1" customWidth="1"/>
    <col min="3" max="3" width="30.855468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85546875" style="9" bestFit="1" customWidth="1"/>
    <col min="9" max="9" width="10.7109375" style="9" bestFit="1" customWidth="1"/>
    <col min="10" max="10" width="8.85546875" style="9" bestFit="1" customWidth="1"/>
    <col min="11" max="11" width="19" style="9" bestFit="1" customWidth="1"/>
    <col min="12" max="12" width="11" style="9" bestFit="1" customWidth="1"/>
    <col min="13" max="13" width="18.140625" style="9" customWidth="1"/>
    <col min="14" max="14" width="22" style="17" bestFit="1" customWidth="1"/>
    <col min="15" max="15" width="16.140625" style="9" customWidth="1"/>
    <col min="16" max="16" width="25.5703125" style="9" bestFit="1" customWidth="1"/>
    <col min="17" max="17" width="34.85546875" style="1" customWidth="1"/>
    <col min="18" max="16384" width="9.140625" style="1"/>
  </cols>
  <sheetData>
    <row r="1" spans="1:18" s="9" customFormat="1" ht="30" x14ac:dyDescent="0.25">
      <c r="B1" s="13" t="s">
        <v>250</v>
      </c>
      <c r="C1" s="8" t="s">
        <v>297</v>
      </c>
      <c r="D1" s="8" t="s">
        <v>298</v>
      </c>
      <c r="E1" s="8" t="s">
        <v>299</v>
      </c>
      <c r="F1" s="8" t="s">
        <v>300</v>
      </c>
      <c r="G1" s="13" t="s">
        <v>3</v>
      </c>
      <c r="H1" s="13" t="s">
        <v>254</v>
      </c>
      <c r="I1" s="13" t="s">
        <v>301</v>
      </c>
      <c r="J1" s="8" t="s">
        <v>302</v>
      </c>
      <c r="K1" s="13" t="s">
        <v>303</v>
      </c>
      <c r="L1" s="13" t="s">
        <v>304</v>
      </c>
      <c r="M1" s="42" t="s">
        <v>305</v>
      </c>
      <c r="N1" s="12" t="s">
        <v>306</v>
      </c>
      <c r="O1" s="12" t="s">
        <v>307</v>
      </c>
      <c r="P1" s="12" t="s">
        <v>308</v>
      </c>
      <c r="Q1" s="13" t="s">
        <v>261</v>
      </c>
    </row>
    <row r="2" spans="1:18" ht="15.75" x14ac:dyDescent="0.25">
      <c r="A2" s="11"/>
      <c r="B2" s="123" t="s">
        <v>309</v>
      </c>
      <c r="C2" s="26"/>
      <c r="D2" s="26"/>
      <c r="E2" s="26"/>
      <c r="F2" s="27"/>
      <c r="G2" s="28"/>
      <c r="H2" s="28"/>
      <c r="I2" s="28"/>
      <c r="J2" s="28"/>
      <c r="K2" s="28"/>
      <c r="L2" s="28"/>
      <c r="M2" s="28"/>
      <c r="N2" s="29"/>
      <c r="O2" s="28"/>
      <c r="P2" s="28"/>
      <c r="Q2" s="26"/>
      <c r="R2" s="30"/>
    </row>
    <row r="3" spans="1:18" ht="15.75" x14ac:dyDescent="0.25">
      <c r="A3" s="5"/>
      <c r="B3" s="124" t="s">
        <v>12</v>
      </c>
      <c r="C3" s="124"/>
      <c r="D3" s="124"/>
      <c r="E3" s="124"/>
      <c r="F3" s="31"/>
      <c r="G3" s="32"/>
      <c r="H3" s="32"/>
      <c r="I3" s="32"/>
      <c r="J3" s="32"/>
      <c r="K3" s="32"/>
      <c r="L3" s="32"/>
      <c r="M3" s="32"/>
      <c r="N3" s="33"/>
      <c r="O3" s="32"/>
      <c r="P3" s="32"/>
      <c r="Q3" s="124"/>
      <c r="R3" s="34"/>
    </row>
    <row r="4" spans="1:18" s="47" customFormat="1" x14ac:dyDescent="0.25">
      <c r="B4" s="47" t="s">
        <v>310</v>
      </c>
      <c r="C4" s="47" t="s">
        <v>311</v>
      </c>
      <c r="F4" s="48"/>
      <c r="G4" s="49" t="s">
        <v>42</v>
      </c>
      <c r="H4" s="50"/>
      <c r="I4" s="50"/>
      <c r="J4" s="50"/>
      <c r="L4" s="51"/>
      <c r="M4" s="25"/>
      <c r="N4" s="52"/>
      <c r="O4" s="52"/>
      <c r="P4" s="52"/>
    </row>
    <row r="5" spans="1:18" s="23" customFormat="1" x14ac:dyDescent="0.25">
      <c r="F5" s="21"/>
      <c r="G5" s="24"/>
      <c r="H5" s="24"/>
      <c r="I5" s="24"/>
      <c r="J5" s="24"/>
      <c r="K5" s="24"/>
      <c r="L5" s="24"/>
      <c r="M5" s="24"/>
      <c r="N5" s="53"/>
      <c r="O5" s="24"/>
      <c r="P5" s="24"/>
      <c r="R5" s="47"/>
    </row>
    <row r="6" spans="1:18" ht="15.75" x14ac:dyDescent="0.25">
      <c r="A6" s="7"/>
      <c r="B6" s="125" t="s">
        <v>24</v>
      </c>
      <c r="C6" s="125"/>
      <c r="D6" s="125"/>
      <c r="E6" s="125"/>
      <c r="F6" s="35"/>
      <c r="G6" s="36"/>
      <c r="H6" s="36"/>
      <c r="I6" s="36"/>
      <c r="J6" s="36"/>
      <c r="K6" s="36"/>
      <c r="L6" s="36"/>
      <c r="M6" s="36"/>
      <c r="N6" s="37"/>
      <c r="O6" s="36"/>
      <c r="P6" s="36"/>
      <c r="Q6" s="125"/>
      <c r="R6" s="38"/>
    </row>
    <row r="7" spans="1:18" x14ac:dyDescent="0.25">
      <c r="B7" s="1" t="s">
        <v>312</v>
      </c>
      <c r="C7" s="1" t="s">
        <v>313</v>
      </c>
      <c r="G7" s="9" t="s">
        <v>42</v>
      </c>
      <c r="R7" s="2"/>
    </row>
    <row r="8" spans="1:18" x14ac:dyDescent="0.25">
      <c r="B8" s="1" t="s">
        <v>314</v>
      </c>
      <c r="C8" s="1" t="s">
        <v>315</v>
      </c>
      <c r="G8" s="9" t="s">
        <v>42</v>
      </c>
      <c r="R8" s="2"/>
    </row>
    <row r="9" spans="1:18" x14ac:dyDescent="0.25">
      <c r="B9" s="1" t="s">
        <v>316</v>
      </c>
      <c r="C9" s="1" t="s">
        <v>317</v>
      </c>
      <c r="G9" s="9" t="s">
        <v>42</v>
      </c>
      <c r="R9" s="2"/>
    </row>
    <row r="10" spans="1:18" x14ac:dyDescent="0.25">
      <c r="R10" s="2"/>
    </row>
    <row r="11" spans="1:18" ht="15.75" x14ac:dyDescent="0.25">
      <c r="A11" s="5"/>
      <c r="B11" s="124" t="s">
        <v>28</v>
      </c>
      <c r="C11" s="124"/>
      <c r="D11" s="124"/>
      <c r="E11" s="124"/>
      <c r="F11" s="31"/>
      <c r="G11" s="32"/>
      <c r="H11" s="32"/>
      <c r="I11" s="32"/>
      <c r="J11" s="32"/>
      <c r="K11" s="32"/>
      <c r="L11" s="32"/>
      <c r="M11" s="32"/>
      <c r="N11" s="33"/>
      <c r="O11" s="32"/>
      <c r="P11" s="32"/>
      <c r="Q11" s="124"/>
      <c r="R11" s="34"/>
    </row>
    <row r="12" spans="1:18" s="23" customFormat="1" ht="30" x14ac:dyDescent="0.25">
      <c r="A12" s="58"/>
      <c r="B12" s="23" t="s">
        <v>318</v>
      </c>
      <c r="C12" s="23" t="s">
        <v>319</v>
      </c>
      <c r="E12" s="21"/>
      <c r="F12" s="21"/>
      <c r="G12" s="24" t="s">
        <v>42</v>
      </c>
      <c r="H12" s="24" t="s">
        <v>241</v>
      </c>
      <c r="I12" s="24" t="s">
        <v>320</v>
      </c>
      <c r="J12" s="24" t="s">
        <v>321</v>
      </c>
      <c r="K12" s="24" t="s">
        <v>125</v>
      </c>
      <c r="L12" s="57">
        <v>43832</v>
      </c>
      <c r="M12" s="55"/>
      <c r="N12" s="56" t="s">
        <v>322</v>
      </c>
      <c r="O12" s="55"/>
      <c r="P12" s="24"/>
      <c r="R12" s="47"/>
    </row>
    <row r="13" spans="1:18" s="23" customFormat="1" x14ac:dyDescent="0.25">
      <c r="A13" s="54"/>
      <c r="E13" s="21"/>
      <c r="F13" s="21"/>
      <c r="G13" s="24"/>
      <c r="H13" s="24"/>
      <c r="I13" s="24"/>
      <c r="J13" s="24"/>
      <c r="K13" s="24"/>
      <c r="L13" s="55"/>
      <c r="M13" s="55"/>
      <c r="N13" s="56"/>
      <c r="O13" s="55"/>
      <c r="P13" s="24"/>
      <c r="R13" s="47"/>
    </row>
    <row r="14" spans="1:18" ht="15.75" x14ac:dyDescent="0.25">
      <c r="A14" s="11"/>
      <c r="B14" s="123" t="s">
        <v>264</v>
      </c>
      <c r="C14" s="26"/>
      <c r="D14" s="26"/>
      <c r="E14" s="26"/>
      <c r="F14" s="27"/>
      <c r="G14" s="28"/>
      <c r="H14" s="28"/>
      <c r="I14" s="28"/>
      <c r="J14" s="28"/>
      <c r="K14" s="28"/>
      <c r="L14" s="28"/>
      <c r="M14" s="28"/>
      <c r="N14" s="29"/>
      <c r="O14" s="28"/>
      <c r="P14" s="28"/>
      <c r="Q14" s="26"/>
      <c r="R14" s="30"/>
    </row>
    <row r="15" spans="1:18" ht="15.75" x14ac:dyDescent="0.25">
      <c r="A15" s="5"/>
      <c r="B15" s="124" t="s">
        <v>12</v>
      </c>
      <c r="C15" s="124"/>
      <c r="D15" s="124"/>
      <c r="E15" s="124"/>
      <c r="F15" s="31"/>
      <c r="G15" s="32"/>
      <c r="H15" s="32"/>
      <c r="I15" s="32"/>
      <c r="J15" s="32"/>
      <c r="K15" s="32"/>
      <c r="L15" s="32"/>
      <c r="M15" s="32"/>
      <c r="N15" s="33"/>
      <c r="O15" s="32"/>
      <c r="P15" s="32"/>
      <c r="Q15" s="124"/>
      <c r="R15" s="34"/>
    </row>
    <row r="16" spans="1:18" x14ac:dyDescent="0.25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25">
      <c r="R17" s="2"/>
    </row>
    <row r="18" spans="1:18" ht="15.75" x14ac:dyDescent="0.25">
      <c r="A18" s="7"/>
      <c r="B18" s="125" t="s">
        <v>24</v>
      </c>
      <c r="C18" s="125"/>
      <c r="D18" s="125"/>
      <c r="E18" s="125"/>
      <c r="F18" s="35"/>
      <c r="G18" s="36"/>
      <c r="H18" s="36"/>
      <c r="I18" s="36"/>
      <c r="J18" s="36"/>
      <c r="K18" s="36"/>
      <c r="L18" s="36"/>
      <c r="M18" s="36"/>
      <c r="N18" s="37"/>
      <c r="O18" s="36"/>
      <c r="P18" s="36"/>
      <c r="Q18" s="125"/>
      <c r="R18" s="38"/>
    </row>
    <row r="19" spans="1:18" x14ac:dyDescent="0.25">
      <c r="R19" s="2"/>
    </row>
    <row r="20" spans="1:18" x14ac:dyDescent="0.25">
      <c r="R20" s="2"/>
    </row>
    <row r="21" spans="1:18" ht="15.75" x14ac:dyDescent="0.25">
      <c r="A21" s="5"/>
      <c r="B21" s="124" t="s">
        <v>28</v>
      </c>
      <c r="C21" s="124"/>
      <c r="D21" s="124"/>
      <c r="E21" s="124"/>
      <c r="F21" s="31"/>
      <c r="G21" s="32"/>
      <c r="H21" s="32"/>
      <c r="I21" s="32"/>
      <c r="J21" s="32"/>
      <c r="K21" s="32"/>
      <c r="L21" s="32"/>
      <c r="M21" s="32"/>
      <c r="N21" s="33"/>
      <c r="O21" s="32"/>
      <c r="P21" s="32"/>
      <c r="Q21" s="124"/>
      <c r="R21" s="34"/>
    </row>
    <row r="22" spans="1:18" x14ac:dyDescent="0.25">
      <c r="R22" s="2"/>
    </row>
    <row r="23" spans="1:18" ht="15.75" x14ac:dyDescent="0.25">
      <c r="A23" s="6"/>
      <c r="B23" s="177" t="s">
        <v>323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</row>
    <row r="24" spans="1:18" ht="15.75" x14ac:dyDescent="0.25">
      <c r="A24" s="5"/>
      <c r="B24" s="135" t="s">
        <v>12</v>
      </c>
      <c r="C24" s="135"/>
      <c r="D24" s="135"/>
      <c r="E24" s="135"/>
      <c r="F24" s="39"/>
      <c r="G24" s="32"/>
      <c r="H24" s="32"/>
      <c r="I24" s="32"/>
      <c r="J24" s="32"/>
      <c r="K24" s="32"/>
      <c r="L24" s="32"/>
      <c r="M24" s="32"/>
      <c r="N24" s="33"/>
      <c r="O24" s="32"/>
      <c r="P24" s="32"/>
      <c r="Q24" s="135"/>
    </row>
    <row r="25" spans="1:18" x14ac:dyDescent="0.25">
      <c r="A25" s="2"/>
      <c r="F25" s="1"/>
      <c r="H25" s="1"/>
      <c r="I25" s="1"/>
      <c r="J25" s="1"/>
      <c r="K25" s="1"/>
      <c r="L25" s="20"/>
      <c r="M25" s="1"/>
      <c r="N25" s="1"/>
      <c r="O25" s="1"/>
      <c r="P25" s="1"/>
    </row>
    <row r="26" spans="1:18" x14ac:dyDescent="0.25">
      <c r="A26" s="2"/>
      <c r="F26" s="1"/>
      <c r="H26" s="1"/>
      <c r="I26" s="1"/>
      <c r="J26" s="1"/>
      <c r="K26" s="1"/>
      <c r="L26" s="20"/>
      <c r="M26" s="1"/>
      <c r="N26" s="1"/>
      <c r="O26" s="1"/>
      <c r="P26" s="1"/>
    </row>
    <row r="27" spans="1:18" x14ac:dyDescent="0.25">
      <c r="A27" s="2"/>
      <c r="F27" s="1"/>
      <c r="H27" s="1"/>
      <c r="I27" s="1"/>
      <c r="J27" s="1"/>
      <c r="K27" s="1"/>
      <c r="L27" s="20"/>
      <c r="M27" s="1"/>
      <c r="N27" s="1"/>
      <c r="O27" s="1"/>
      <c r="P27" s="1"/>
    </row>
    <row r="28" spans="1:18" x14ac:dyDescent="0.25">
      <c r="A28" s="2"/>
      <c r="B28" s="2"/>
      <c r="F28" s="1"/>
      <c r="H28" s="1"/>
      <c r="I28" s="1"/>
      <c r="J28" s="1"/>
      <c r="K28" s="1"/>
      <c r="L28" s="20"/>
      <c r="M28" s="1"/>
      <c r="N28" s="1"/>
      <c r="O28" s="1"/>
      <c r="P28" s="1"/>
    </row>
    <row r="29" spans="1:18" x14ac:dyDescent="0.25">
      <c r="A29" s="2"/>
      <c r="L29" s="15"/>
      <c r="M29" s="15"/>
    </row>
    <row r="30" spans="1:18" x14ac:dyDescent="0.25">
      <c r="B30" s="2"/>
      <c r="C30" s="2"/>
      <c r="D30" s="2"/>
      <c r="E30" s="2"/>
      <c r="F30" s="4"/>
    </row>
    <row r="31" spans="1:18" ht="15.75" x14ac:dyDescent="0.25">
      <c r="A31" s="7"/>
      <c r="B31" s="40" t="s">
        <v>24</v>
      </c>
      <c r="C31" s="40"/>
      <c r="D31" s="40"/>
      <c r="E31" s="40"/>
      <c r="F31" s="41"/>
      <c r="G31" s="36"/>
      <c r="H31" s="36"/>
      <c r="I31" s="36"/>
      <c r="J31" s="36"/>
      <c r="K31" s="36"/>
      <c r="L31" s="36"/>
      <c r="M31" s="36"/>
      <c r="N31" s="37"/>
      <c r="O31" s="36"/>
      <c r="P31" s="36"/>
      <c r="Q31" s="40"/>
    </row>
    <row r="32" spans="1:18" x14ac:dyDescent="0.25">
      <c r="B32" s="2" t="s">
        <v>324</v>
      </c>
      <c r="C32" s="1" t="s">
        <v>325</v>
      </c>
      <c r="F32" s="1"/>
      <c r="G32" s="9" t="s">
        <v>42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25">
      <c r="B33" s="2" t="s">
        <v>326</v>
      </c>
      <c r="C33" s="1" t="s">
        <v>327</v>
      </c>
      <c r="G33" s="9" t="s">
        <v>42</v>
      </c>
    </row>
    <row r="34" spans="1:17" x14ac:dyDescent="0.25">
      <c r="B34" s="2" t="s">
        <v>328</v>
      </c>
      <c r="C34" s="2" t="s">
        <v>329</v>
      </c>
      <c r="D34" s="2"/>
      <c r="E34" s="2"/>
      <c r="F34" s="4"/>
      <c r="G34" s="9" t="s">
        <v>42</v>
      </c>
    </row>
    <row r="35" spans="1:17" x14ac:dyDescent="0.25">
      <c r="B35" s="2"/>
      <c r="C35" s="2"/>
      <c r="D35" s="2"/>
      <c r="E35" s="2"/>
      <c r="F35" s="4"/>
    </row>
    <row r="36" spans="1:17" ht="15.75" x14ac:dyDescent="0.25">
      <c r="A36" s="5"/>
      <c r="B36" s="135" t="s">
        <v>28</v>
      </c>
      <c r="C36" s="135"/>
      <c r="D36" s="135"/>
      <c r="E36" s="135"/>
      <c r="F36" s="39"/>
      <c r="G36" s="32"/>
      <c r="H36" s="32"/>
      <c r="I36" s="32"/>
      <c r="J36" s="32"/>
      <c r="K36" s="32"/>
      <c r="L36" s="32"/>
      <c r="M36" s="32"/>
      <c r="N36" s="33"/>
      <c r="O36" s="32"/>
      <c r="P36" s="32"/>
      <c r="Q36" s="135"/>
    </row>
    <row r="37" spans="1:17" x14ac:dyDescent="0.25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25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25">
      <c r="B41" s="2"/>
      <c r="C41" s="2"/>
      <c r="D41" s="2"/>
      <c r="E41" s="2"/>
      <c r="F41" s="4"/>
    </row>
    <row r="42" spans="1:17" ht="15.75" x14ac:dyDescent="0.25">
      <c r="A42" s="6"/>
      <c r="B42" s="177" t="s">
        <v>330</v>
      </c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</row>
    <row r="43" spans="1:17" ht="15.75" x14ac:dyDescent="0.25">
      <c r="A43" s="5"/>
      <c r="B43" s="135" t="s">
        <v>12</v>
      </c>
      <c r="C43" s="135"/>
      <c r="D43" s="135"/>
      <c r="E43" s="135"/>
      <c r="F43" s="39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135"/>
    </row>
    <row r="44" spans="1:17" x14ac:dyDescent="0.25">
      <c r="A44" s="2"/>
      <c r="B44" s="1" t="s">
        <v>331</v>
      </c>
      <c r="C44" s="1" t="s">
        <v>332</v>
      </c>
      <c r="E44" s="18" t="s">
        <v>333</v>
      </c>
      <c r="F44" s="1"/>
      <c r="G44" s="9" t="s">
        <v>42</v>
      </c>
      <c r="H44" s="1"/>
      <c r="I44" s="1"/>
      <c r="J44" s="1"/>
      <c r="K44" s="1" t="s">
        <v>334</v>
      </c>
      <c r="L44" s="20">
        <v>43862</v>
      </c>
      <c r="M44" s="1"/>
      <c r="N44" s="1"/>
      <c r="O44" s="1"/>
      <c r="P44" s="1"/>
    </row>
    <row r="45" spans="1:17" x14ac:dyDescent="0.25">
      <c r="A45" s="2"/>
      <c r="B45" s="1" t="s">
        <v>335</v>
      </c>
      <c r="C45" s="1" t="s">
        <v>336</v>
      </c>
      <c r="D45" s="1" t="s">
        <v>337</v>
      </c>
      <c r="E45" s="22" t="s">
        <v>338</v>
      </c>
      <c r="F45" s="1"/>
      <c r="G45" s="9" t="s">
        <v>42</v>
      </c>
      <c r="H45" s="1"/>
      <c r="I45" s="1"/>
      <c r="J45" s="1"/>
      <c r="K45" s="1" t="s">
        <v>334</v>
      </c>
      <c r="L45" s="20">
        <v>43862</v>
      </c>
      <c r="M45" s="1"/>
      <c r="N45" s="1"/>
      <c r="O45" s="1"/>
      <c r="P45" s="1"/>
    </row>
    <row r="46" spans="1:17" x14ac:dyDescent="0.25">
      <c r="A46" s="2"/>
      <c r="B46" s="2" t="s">
        <v>339</v>
      </c>
      <c r="C46" s="1" t="s">
        <v>340</v>
      </c>
      <c r="F46" s="1"/>
      <c r="G46" s="9" t="s">
        <v>42</v>
      </c>
      <c r="H46" s="1"/>
      <c r="I46" s="1"/>
      <c r="J46" s="1"/>
      <c r="K46" s="1" t="s">
        <v>334</v>
      </c>
      <c r="L46" s="20">
        <v>43862</v>
      </c>
      <c r="M46" s="1"/>
      <c r="N46" s="1"/>
      <c r="O46" s="1"/>
      <c r="P46" s="1"/>
    </row>
    <row r="47" spans="1:17" x14ac:dyDescent="0.25">
      <c r="A47" s="2"/>
      <c r="B47" s="1" t="s">
        <v>341</v>
      </c>
      <c r="D47" s="1" t="s">
        <v>342</v>
      </c>
      <c r="L47" s="15"/>
      <c r="M47" s="15"/>
    </row>
    <row r="48" spans="1:17" x14ac:dyDescent="0.25">
      <c r="B48" s="2"/>
      <c r="C48" s="2"/>
      <c r="D48" s="2"/>
      <c r="E48" s="2"/>
      <c r="F48" s="4"/>
    </row>
    <row r="49" spans="1:17" ht="15.75" x14ac:dyDescent="0.25">
      <c r="A49" s="7"/>
      <c r="B49" s="40" t="s">
        <v>24</v>
      </c>
      <c r="C49" s="40"/>
      <c r="D49" s="40"/>
      <c r="E49" s="40"/>
      <c r="F49" s="41"/>
      <c r="G49" s="36"/>
      <c r="H49" s="36"/>
      <c r="I49" s="36"/>
      <c r="J49" s="36"/>
      <c r="K49" s="36"/>
      <c r="L49" s="36"/>
      <c r="M49" s="36"/>
      <c r="N49" s="37"/>
      <c r="O49" s="36"/>
      <c r="P49" s="36"/>
      <c r="Q49" s="40"/>
    </row>
    <row r="50" spans="1:17" x14ac:dyDescent="0.25">
      <c r="B50" s="2" t="s">
        <v>343</v>
      </c>
      <c r="C50" s="1" t="s">
        <v>344</v>
      </c>
      <c r="F50" s="1"/>
      <c r="G50" s="9" t="s">
        <v>42</v>
      </c>
      <c r="H50" s="1"/>
      <c r="I50" s="1"/>
      <c r="J50" s="1"/>
      <c r="K50" s="1" t="s">
        <v>334</v>
      </c>
      <c r="L50" s="20">
        <v>43952</v>
      </c>
      <c r="M50" s="1"/>
      <c r="N50" s="1"/>
      <c r="O50" s="1"/>
      <c r="P50" s="1"/>
    </row>
    <row r="51" spans="1:17" x14ac:dyDescent="0.25">
      <c r="B51" s="1" t="s">
        <v>345</v>
      </c>
      <c r="C51" s="1" t="s">
        <v>346</v>
      </c>
      <c r="E51" s="18" t="s">
        <v>347</v>
      </c>
      <c r="F51" s="1"/>
      <c r="G51" s="9" t="s">
        <v>42</v>
      </c>
      <c r="H51" s="1"/>
      <c r="I51" s="1"/>
      <c r="J51" s="1"/>
      <c r="K51" s="1" t="s">
        <v>334</v>
      </c>
      <c r="L51" s="20">
        <v>43800</v>
      </c>
      <c r="M51" s="1"/>
      <c r="N51" s="1"/>
      <c r="O51" s="1"/>
      <c r="P51" s="1"/>
    </row>
    <row r="52" spans="1:17" x14ac:dyDescent="0.25">
      <c r="B52" s="2"/>
      <c r="C52" s="2"/>
      <c r="D52" s="2"/>
      <c r="E52" s="2"/>
      <c r="F52" s="4"/>
    </row>
    <row r="53" spans="1:17" x14ac:dyDescent="0.25">
      <c r="B53" s="2"/>
      <c r="C53" s="2"/>
      <c r="D53" s="2"/>
      <c r="E53" s="2"/>
      <c r="F53" s="4"/>
    </row>
    <row r="54" spans="1:17" ht="15.75" x14ac:dyDescent="0.25">
      <c r="A54" s="5"/>
      <c r="B54" s="135" t="s">
        <v>28</v>
      </c>
      <c r="C54" s="135"/>
      <c r="D54" s="135"/>
      <c r="E54" s="135"/>
      <c r="F54" s="39"/>
      <c r="G54" s="32"/>
      <c r="H54" s="32"/>
      <c r="I54" s="32"/>
      <c r="J54" s="32"/>
      <c r="K54" s="32"/>
      <c r="L54" s="32"/>
      <c r="M54" s="32"/>
      <c r="N54" s="33"/>
      <c r="O54" s="32"/>
      <c r="P54" s="32"/>
      <c r="Q54" s="135"/>
    </row>
    <row r="55" spans="1:17" x14ac:dyDescent="0.25">
      <c r="A55" s="2"/>
      <c r="B55" s="1" t="s">
        <v>348</v>
      </c>
      <c r="C55" s="1" t="s">
        <v>349</v>
      </c>
      <c r="D55" s="1" t="s">
        <v>342</v>
      </c>
      <c r="E55" s="19" t="s">
        <v>350</v>
      </c>
      <c r="F55" s="1"/>
      <c r="G55" s="9" t="s">
        <v>42</v>
      </c>
      <c r="H55" s="1"/>
      <c r="I55" s="1"/>
      <c r="J55" s="1"/>
      <c r="K55" s="1" t="s">
        <v>351</v>
      </c>
      <c r="L55" s="20">
        <v>44105</v>
      </c>
      <c r="M55" s="1"/>
      <c r="N55" s="1"/>
      <c r="O55" s="1"/>
      <c r="P55" s="1"/>
    </row>
    <row r="56" spans="1:17" x14ac:dyDescent="0.25">
      <c r="B56" s="1" t="s">
        <v>352</v>
      </c>
      <c r="C56" s="1" t="s">
        <v>353</v>
      </c>
      <c r="D56" s="1" t="s">
        <v>354</v>
      </c>
      <c r="E56" s="19" t="s">
        <v>355</v>
      </c>
      <c r="F56" s="1"/>
      <c r="G56" s="9" t="s">
        <v>42</v>
      </c>
      <c r="H56" s="1"/>
      <c r="I56" s="1"/>
      <c r="J56" s="1"/>
      <c r="K56" s="1" t="s">
        <v>351</v>
      </c>
      <c r="L56" s="20">
        <v>44013</v>
      </c>
      <c r="M56" s="1"/>
      <c r="N56" s="1"/>
      <c r="O56" s="1"/>
      <c r="P56" s="1"/>
    </row>
    <row r="57" spans="1:17" x14ac:dyDescent="0.25">
      <c r="B57" s="2" t="s">
        <v>356</v>
      </c>
      <c r="C57" s="2" t="s">
        <v>357</v>
      </c>
      <c r="E57" s="18" t="s">
        <v>358</v>
      </c>
      <c r="F57" s="2"/>
      <c r="G57" s="9" t="s">
        <v>42</v>
      </c>
      <c r="H57" s="1"/>
      <c r="I57" s="1"/>
      <c r="J57" s="1"/>
      <c r="K57" s="1" t="s">
        <v>102</v>
      </c>
      <c r="L57" s="20">
        <v>44136</v>
      </c>
      <c r="M57" s="1"/>
      <c r="N57" s="1"/>
      <c r="O57" s="1"/>
      <c r="P57" s="1"/>
    </row>
    <row r="58" spans="1:17" x14ac:dyDescent="0.25">
      <c r="B58" s="2" t="s">
        <v>359</v>
      </c>
      <c r="C58" s="2" t="s">
        <v>360</v>
      </c>
      <c r="E58" s="18" t="s">
        <v>361</v>
      </c>
      <c r="F58" s="2"/>
      <c r="G58" s="9" t="s">
        <v>42</v>
      </c>
      <c r="H58" s="1"/>
      <c r="I58" s="1"/>
      <c r="J58" s="1"/>
      <c r="K58" s="1" t="s">
        <v>102</v>
      </c>
      <c r="L58" s="20">
        <v>43983</v>
      </c>
      <c r="M58" s="1"/>
      <c r="N58" s="1"/>
      <c r="O58" s="1"/>
      <c r="P58" s="1"/>
    </row>
    <row r="59" spans="1:17" x14ac:dyDescent="0.25">
      <c r="B59" s="2" t="s">
        <v>362</v>
      </c>
      <c r="C59" s="2" t="s">
        <v>363</v>
      </c>
      <c r="E59" s="18" t="s">
        <v>364</v>
      </c>
      <c r="F59" s="2"/>
      <c r="G59" s="9" t="s">
        <v>42</v>
      </c>
      <c r="H59" s="1"/>
      <c r="I59" s="1"/>
      <c r="J59" s="1"/>
      <c r="K59" s="1" t="s">
        <v>102</v>
      </c>
      <c r="L59" s="20">
        <v>43952</v>
      </c>
      <c r="M59" s="1"/>
      <c r="N59" s="1"/>
      <c r="O59" s="1"/>
      <c r="P59" s="1"/>
    </row>
    <row r="60" spans="1:17" x14ac:dyDescent="0.25">
      <c r="B60" s="2" t="s">
        <v>365</v>
      </c>
      <c r="C60" s="2" t="s">
        <v>366</v>
      </c>
      <c r="E60" s="18" t="s">
        <v>367</v>
      </c>
      <c r="F60" s="2"/>
      <c r="G60" s="9" t="s">
        <v>42</v>
      </c>
      <c r="H60" s="1"/>
      <c r="I60" s="1"/>
      <c r="J60" s="1"/>
      <c r="K60" s="1" t="s">
        <v>102</v>
      </c>
      <c r="L60" s="20">
        <v>43952</v>
      </c>
      <c r="M60" s="1"/>
      <c r="N60" s="1"/>
      <c r="O60" s="1"/>
      <c r="P60" s="1"/>
    </row>
    <row r="61" spans="1:17" ht="45" x14ac:dyDescent="0.25">
      <c r="B61" s="2" t="s">
        <v>368</v>
      </c>
      <c r="C61" s="2" t="s">
        <v>369</v>
      </c>
      <c r="D61" s="1" t="s">
        <v>370</v>
      </c>
      <c r="E61" s="22" t="s">
        <v>371</v>
      </c>
      <c r="F61" s="2"/>
      <c r="G61" s="9" t="s">
        <v>42</v>
      </c>
      <c r="H61" s="1"/>
      <c r="I61" s="1"/>
      <c r="J61" s="1"/>
      <c r="K61" s="1" t="s">
        <v>351</v>
      </c>
      <c r="L61" s="20">
        <v>44044</v>
      </c>
      <c r="M61" s="1"/>
      <c r="N61" s="1"/>
      <c r="O61" s="1"/>
      <c r="P61" s="1"/>
    </row>
    <row r="62" spans="1:17" x14ac:dyDescent="0.25">
      <c r="B62" s="2"/>
      <c r="C62" s="2"/>
      <c r="D62" s="2"/>
      <c r="E62" s="2"/>
      <c r="F62" s="4"/>
    </row>
    <row r="63" spans="1:17" x14ac:dyDescent="0.25">
      <c r="B63" s="2"/>
      <c r="C63" s="2"/>
      <c r="D63" s="2"/>
      <c r="E63" s="2"/>
      <c r="F63" s="4"/>
    </row>
    <row r="64" spans="1:17" x14ac:dyDescent="0.25">
      <c r="B64" s="2"/>
      <c r="C64" s="2"/>
      <c r="D64" s="2"/>
      <c r="E64" s="2"/>
      <c r="F64" s="4"/>
    </row>
    <row r="65" spans="1:17" ht="15.75" x14ac:dyDescent="0.25">
      <c r="A65" s="6"/>
      <c r="B65" s="177" t="s">
        <v>372</v>
      </c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</row>
    <row r="66" spans="1:17" ht="15.75" x14ac:dyDescent="0.25">
      <c r="A66" s="5"/>
      <c r="B66" s="164" t="s">
        <v>12</v>
      </c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</row>
    <row r="67" spans="1:17" x14ac:dyDescent="0.25">
      <c r="A67" s="2"/>
      <c r="B67" s="1" t="s">
        <v>373</v>
      </c>
      <c r="C67" s="1" t="s">
        <v>374</v>
      </c>
      <c r="F67" s="1"/>
      <c r="G67" s="9" t="s">
        <v>42</v>
      </c>
      <c r="H67" s="1"/>
      <c r="I67" s="1"/>
      <c r="J67" s="1"/>
      <c r="K67" s="1" t="s">
        <v>334</v>
      </c>
      <c r="L67" s="20">
        <v>43862</v>
      </c>
      <c r="M67" s="1"/>
      <c r="N67" s="1"/>
      <c r="O67" s="1"/>
      <c r="P67" s="1"/>
    </row>
    <row r="68" spans="1:17" x14ac:dyDescent="0.25">
      <c r="A68" s="2"/>
      <c r="B68" s="1" t="s">
        <v>375</v>
      </c>
      <c r="C68" s="1" t="s">
        <v>376</v>
      </c>
      <c r="F68" s="1"/>
      <c r="G68" s="9" t="s">
        <v>42</v>
      </c>
      <c r="H68" s="1"/>
      <c r="I68" s="1"/>
      <c r="J68" s="1"/>
      <c r="K68" s="1" t="s">
        <v>334</v>
      </c>
      <c r="L68" s="20">
        <v>43862</v>
      </c>
      <c r="M68" s="1"/>
      <c r="N68" s="1"/>
      <c r="O68" s="1"/>
      <c r="P68" s="1"/>
    </row>
    <row r="69" spans="1:17" x14ac:dyDescent="0.25">
      <c r="B69" s="2" t="s">
        <v>377</v>
      </c>
      <c r="C69" s="2" t="s">
        <v>378</v>
      </c>
      <c r="D69" s="2"/>
      <c r="E69" s="2"/>
      <c r="F69" s="1"/>
      <c r="G69" s="9" t="s">
        <v>42</v>
      </c>
      <c r="H69" s="1"/>
      <c r="I69" s="1"/>
      <c r="J69" s="1"/>
      <c r="K69" s="1" t="s">
        <v>334</v>
      </c>
      <c r="L69" s="20">
        <v>43862</v>
      </c>
      <c r="M69" s="1"/>
      <c r="N69" s="1"/>
      <c r="O69" s="1"/>
      <c r="P69" s="1"/>
    </row>
    <row r="70" spans="1:17" x14ac:dyDescent="0.25">
      <c r="B70" s="2"/>
      <c r="C70" s="2"/>
      <c r="D70" s="2"/>
      <c r="E70" s="2"/>
      <c r="F70" s="1"/>
      <c r="H70" s="1"/>
      <c r="I70" s="1"/>
      <c r="J70" s="1"/>
      <c r="K70" s="1"/>
      <c r="L70" s="20"/>
      <c r="M70" s="1"/>
      <c r="N70" s="1"/>
      <c r="O70" s="1"/>
      <c r="P70" s="1"/>
    </row>
    <row r="71" spans="1:17" x14ac:dyDescent="0.25">
      <c r="B71" s="2"/>
      <c r="C71" s="2"/>
      <c r="D71" s="2"/>
      <c r="E71" s="2"/>
      <c r="F71" s="1"/>
      <c r="H71" s="1"/>
      <c r="I71" s="1"/>
      <c r="J71" s="1"/>
      <c r="K71" s="1"/>
      <c r="L71" s="20"/>
      <c r="M71" s="1"/>
      <c r="N71" s="1"/>
      <c r="O71" s="1"/>
      <c r="P71" s="1"/>
    </row>
    <row r="73" spans="1:17" s="43" customFormat="1" x14ac:dyDescent="0.25">
      <c r="B73" s="43" t="s">
        <v>379</v>
      </c>
      <c r="F73" s="44"/>
      <c r="G73" s="45"/>
      <c r="H73" s="45"/>
      <c r="I73" s="45"/>
      <c r="J73" s="45"/>
      <c r="K73" s="45"/>
      <c r="L73" s="45"/>
      <c r="M73" s="45"/>
      <c r="N73" s="46"/>
      <c r="O73" s="45"/>
      <c r="P73" s="45"/>
    </row>
    <row r="74" spans="1:17" x14ac:dyDescent="0.25">
      <c r="B74" s="2" t="s">
        <v>380</v>
      </c>
      <c r="C74" s="2"/>
      <c r="D74" s="2"/>
      <c r="E74" s="2"/>
      <c r="F74" s="4"/>
    </row>
    <row r="75" spans="1:17" s="43" customFormat="1" x14ac:dyDescent="0.25">
      <c r="B75" s="43" t="s">
        <v>381</v>
      </c>
      <c r="C75" s="43" t="s">
        <v>382</v>
      </c>
      <c r="F75" s="44"/>
      <c r="G75" s="45"/>
      <c r="H75" s="45"/>
      <c r="I75" s="45"/>
      <c r="J75" s="45"/>
      <c r="K75" s="45"/>
      <c r="L75" s="45"/>
      <c r="M75" s="45"/>
      <c r="N75" s="46"/>
      <c r="O75" s="45"/>
      <c r="P75" s="45"/>
    </row>
    <row r="76" spans="1:17" x14ac:dyDescent="0.25">
      <c r="B76" s="2" t="s">
        <v>383</v>
      </c>
      <c r="C76" s="2" t="s">
        <v>384</v>
      </c>
      <c r="D76" s="2"/>
      <c r="E76" s="2"/>
      <c r="F76" s="2"/>
      <c r="G76" s="9" t="s">
        <v>42</v>
      </c>
      <c r="H76" s="1"/>
      <c r="I76" s="1"/>
      <c r="J76" s="1"/>
      <c r="K76" s="1" t="s">
        <v>334</v>
      </c>
      <c r="L76" s="20">
        <v>43862</v>
      </c>
      <c r="M76" s="1"/>
      <c r="N76" s="1"/>
      <c r="O76" s="1"/>
      <c r="P76" s="1"/>
    </row>
    <row r="77" spans="1:17" x14ac:dyDescent="0.25">
      <c r="A77" s="2"/>
      <c r="B77" s="1" t="s">
        <v>385</v>
      </c>
      <c r="C77" s="1" t="s">
        <v>386</v>
      </c>
      <c r="F77" s="1"/>
      <c r="G77" s="9" t="s">
        <v>42</v>
      </c>
      <c r="H77" s="1"/>
      <c r="I77" s="1"/>
      <c r="J77" s="1"/>
      <c r="K77" s="1" t="s">
        <v>334</v>
      </c>
      <c r="L77" s="20">
        <v>43862</v>
      </c>
      <c r="M77" s="1"/>
      <c r="N77" s="1"/>
      <c r="O77" s="1"/>
      <c r="P77" s="1"/>
    </row>
    <row r="78" spans="1:17" ht="15.75" x14ac:dyDescent="0.25">
      <c r="A78" s="6"/>
      <c r="B78" s="177" t="s">
        <v>387</v>
      </c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</row>
    <row r="79" spans="1:17" ht="15.75" x14ac:dyDescent="0.25">
      <c r="A79" s="5"/>
      <c r="B79" s="164" t="s">
        <v>12</v>
      </c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</row>
    <row r="80" spans="1:17" x14ac:dyDescent="0.25">
      <c r="A80" s="2"/>
      <c r="B80" s="1" t="s">
        <v>388</v>
      </c>
      <c r="C80" s="1" t="s">
        <v>389</v>
      </c>
      <c r="F80" s="1"/>
      <c r="G80" s="9" t="s">
        <v>42</v>
      </c>
      <c r="H80" s="1"/>
      <c r="I80" s="1"/>
      <c r="J80" s="1"/>
      <c r="K80" s="1" t="s">
        <v>334</v>
      </c>
      <c r="L80" s="20">
        <v>43862</v>
      </c>
      <c r="M80" s="1"/>
      <c r="N80" s="1"/>
      <c r="O80" s="1"/>
      <c r="P80" s="1"/>
    </row>
    <row r="81" spans="1:17" x14ac:dyDescent="0.25">
      <c r="B81" s="2" t="s">
        <v>380</v>
      </c>
      <c r="C81" s="2"/>
      <c r="D81" s="2"/>
      <c r="E81" s="2"/>
      <c r="F81" s="2"/>
      <c r="G81" s="9" t="s">
        <v>42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25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25">
      <c r="C83" s="2"/>
      <c r="D83" s="2"/>
      <c r="E83" s="2"/>
      <c r="F83" s="4"/>
    </row>
    <row r="85" spans="1:17" ht="15.75" x14ac:dyDescent="0.25">
      <c r="A85" s="5"/>
      <c r="B85" s="164" t="s">
        <v>24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</row>
    <row r="90" spans="1:17" ht="15.75" x14ac:dyDescent="0.25">
      <c r="A90" s="5"/>
      <c r="B90" s="164" t="s">
        <v>28</v>
      </c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</row>
    <row r="91" spans="1:17" x14ac:dyDescent="0.25">
      <c r="B91" s="2" t="s">
        <v>390</v>
      </c>
      <c r="C91" s="2" t="s">
        <v>391</v>
      </c>
      <c r="D91" s="2"/>
      <c r="E91" s="2"/>
      <c r="F91" s="2"/>
      <c r="G91" s="9" t="s">
        <v>42</v>
      </c>
      <c r="H91" s="1"/>
      <c r="I91" s="1"/>
      <c r="J91" s="1"/>
      <c r="K91" s="1" t="s">
        <v>334</v>
      </c>
      <c r="L91" s="1"/>
      <c r="M91" s="1"/>
      <c r="N91" s="1"/>
      <c r="O91" s="1"/>
      <c r="P91" s="1"/>
    </row>
    <row r="92" spans="1:17" x14ac:dyDescent="0.25">
      <c r="B92" s="2"/>
      <c r="C92" s="2"/>
      <c r="D92" s="2"/>
      <c r="E92" s="2"/>
      <c r="F92" s="4"/>
    </row>
    <row r="95" spans="1:17" ht="15.75" x14ac:dyDescent="0.25">
      <c r="A95" s="6"/>
      <c r="B95" s="177" t="s">
        <v>392</v>
      </c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</row>
    <row r="96" spans="1:17" ht="15.75" x14ac:dyDescent="0.25">
      <c r="A96" s="5"/>
      <c r="B96" s="164" t="s">
        <v>12</v>
      </c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</row>
    <row r="97" spans="1:17" x14ac:dyDescent="0.25">
      <c r="A97" s="2"/>
      <c r="B97" s="2" t="s">
        <v>393</v>
      </c>
      <c r="C97" s="2" t="s">
        <v>394</v>
      </c>
      <c r="E97" s="22" t="s">
        <v>338</v>
      </c>
      <c r="F97" s="2"/>
      <c r="G97" s="9" t="s">
        <v>42</v>
      </c>
      <c r="H97" s="1"/>
      <c r="I97" s="1"/>
      <c r="J97" s="1"/>
      <c r="K97" s="1"/>
      <c r="L97" s="20">
        <v>43862</v>
      </c>
      <c r="M97" s="1"/>
      <c r="N97" s="1"/>
      <c r="O97" s="1"/>
      <c r="P97" s="1"/>
    </row>
    <row r="98" spans="1:17" x14ac:dyDescent="0.25">
      <c r="B98" s="2" t="s">
        <v>395</v>
      </c>
      <c r="C98" s="2" t="s">
        <v>396</v>
      </c>
      <c r="E98" s="18" t="s">
        <v>333</v>
      </c>
      <c r="F98" s="2"/>
      <c r="G98" s="9" t="s">
        <v>42</v>
      </c>
      <c r="H98" s="1"/>
      <c r="I98" s="1"/>
      <c r="J98" s="1"/>
      <c r="K98" s="1"/>
      <c r="L98" s="20">
        <v>43862</v>
      </c>
      <c r="M98" s="1"/>
      <c r="N98" s="1"/>
      <c r="O98" s="1"/>
      <c r="P98" s="1"/>
    </row>
    <row r="99" spans="1:17" x14ac:dyDescent="0.25">
      <c r="A99" s="2"/>
      <c r="B99" s="2" t="s">
        <v>397</v>
      </c>
      <c r="C99" s="2"/>
      <c r="D99" s="2"/>
      <c r="E99" s="2"/>
      <c r="F99" s="4"/>
      <c r="L99" s="15"/>
      <c r="M99" s="15"/>
    </row>
    <row r="100" spans="1:17" x14ac:dyDescent="0.25">
      <c r="B100" s="2"/>
      <c r="C100" s="2"/>
      <c r="D100" s="2"/>
      <c r="E100" s="2"/>
      <c r="F100" s="4"/>
    </row>
    <row r="103" spans="1:17" ht="15.75" x14ac:dyDescent="0.25">
      <c r="A103" s="7"/>
      <c r="B103" s="178" t="s">
        <v>24</v>
      </c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</row>
    <row r="104" spans="1:17" x14ac:dyDescent="0.25">
      <c r="B104" s="2" t="s">
        <v>398</v>
      </c>
      <c r="C104" s="1" t="s">
        <v>399</v>
      </c>
      <c r="F104" s="1"/>
      <c r="G104" s="9" t="s">
        <v>42</v>
      </c>
      <c r="H104" s="1"/>
      <c r="I104" s="1"/>
      <c r="J104" s="1"/>
      <c r="K104" s="1"/>
      <c r="L104" s="20">
        <v>44013</v>
      </c>
      <c r="M104" s="1"/>
      <c r="N104" s="1"/>
      <c r="O104" s="1"/>
      <c r="P104" s="1"/>
    </row>
    <row r="105" spans="1:17" x14ac:dyDescent="0.25">
      <c r="B105" s="2"/>
    </row>
    <row r="106" spans="1:17" x14ac:dyDescent="0.25">
      <c r="C106" s="2"/>
      <c r="D106" s="2"/>
      <c r="E106" s="2"/>
      <c r="F106" s="4"/>
    </row>
    <row r="109" spans="1:17" ht="15.75" x14ac:dyDescent="0.25">
      <c r="A109" s="5"/>
      <c r="B109" s="164" t="s">
        <v>28</v>
      </c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</row>
    <row r="110" spans="1:17" x14ac:dyDescent="0.25">
      <c r="B110" s="1" t="s">
        <v>205</v>
      </c>
      <c r="C110" s="1" t="s">
        <v>400</v>
      </c>
      <c r="F110" s="1"/>
      <c r="G110" s="9" t="s">
        <v>42</v>
      </c>
      <c r="H110" s="1"/>
      <c r="I110" s="1"/>
      <c r="J110" s="1"/>
      <c r="K110" s="1" t="s">
        <v>351</v>
      </c>
      <c r="L110" s="20">
        <v>44166</v>
      </c>
      <c r="M110" s="1"/>
      <c r="N110" s="1"/>
      <c r="O110" s="1"/>
      <c r="P110" s="1"/>
    </row>
    <row r="111" spans="1:17" x14ac:dyDescent="0.25">
      <c r="B111" s="1" t="s">
        <v>401</v>
      </c>
      <c r="C111" s="1" t="s">
        <v>402</v>
      </c>
      <c r="F111" s="1"/>
      <c r="G111" s="9" t="s">
        <v>42</v>
      </c>
      <c r="H111" s="1"/>
      <c r="I111" s="1"/>
      <c r="J111" s="1"/>
      <c r="K111" s="1"/>
      <c r="L111" s="20">
        <v>44044</v>
      </c>
      <c r="M111" s="1"/>
      <c r="N111" s="1"/>
      <c r="O111" s="1"/>
      <c r="P111" s="1"/>
    </row>
    <row r="112" spans="1:17" ht="45" x14ac:dyDescent="0.25">
      <c r="B112" s="2" t="s">
        <v>403</v>
      </c>
      <c r="C112" s="2" t="s">
        <v>404</v>
      </c>
      <c r="E112" s="22" t="s">
        <v>371</v>
      </c>
      <c r="F112" s="2"/>
      <c r="G112" s="9" t="s">
        <v>42</v>
      </c>
      <c r="H112" s="1"/>
      <c r="I112" s="1"/>
      <c r="J112" s="1"/>
      <c r="K112" s="1" t="s">
        <v>351</v>
      </c>
      <c r="L112" s="20"/>
      <c r="M112" s="1"/>
      <c r="N112" s="1"/>
      <c r="O112" s="1"/>
      <c r="P112" s="1"/>
    </row>
    <row r="113" spans="1:17" x14ac:dyDescent="0.25">
      <c r="B113" s="2" t="s">
        <v>405</v>
      </c>
      <c r="C113" s="2" t="s">
        <v>406</v>
      </c>
      <c r="E113" s="19" t="s">
        <v>355</v>
      </c>
      <c r="F113" s="2"/>
      <c r="G113" s="9" t="s">
        <v>42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5">
      <c r="B114" s="2"/>
      <c r="C114" s="2" t="s">
        <v>407</v>
      </c>
      <c r="D114" s="2"/>
      <c r="E114" s="2"/>
      <c r="F114" s="4"/>
    </row>
    <row r="115" spans="1:17" x14ac:dyDescent="0.25">
      <c r="B115" s="2"/>
      <c r="C115" s="2"/>
      <c r="D115" s="2"/>
      <c r="E115" s="2"/>
      <c r="F115" s="4"/>
    </row>
    <row r="116" spans="1:17" x14ac:dyDescent="0.25">
      <c r="B116" s="2"/>
      <c r="C116" s="2"/>
      <c r="D116" s="2"/>
      <c r="E116" s="2"/>
      <c r="F116" s="4"/>
    </row>
    <row r="117" spans="1:17" x14ac:dyDescent="0.25">
      <c r="B117" s="2"/>
      <c r="C117" s="2"/>
      <c r="D117" s="2"/>
      <c r="E117" s="2"/>
      <c r="F117" s="4"/>
    </row>
    <row r="118" spans="1:17" x14ac:dyDescent="0.25">
      <c r="B118" s="2"/>
      <c r="C118" s="2"/>
      <c r="D118" s="2"/>
      <c r="E118" s="2"/>
      <c r="F118" s="4"/>
    </row>
    <row r="119" spans="1:17" x14ac:dyDescent="0.25">
      <c r="B119" s="2"/>
      <c r="C119" s="2"/>
      <c r="D119" s="2"/>
      <c r="E119" s="2"/>
      <c r="F119" s="4"/>
    </row>
    <row r="120" spans="1:17" ht="15.75" x14ac:dyDescent="0.25">
      <c r="A120" s="6"/>
      <c r="B120" s="177" t="s">
        <v>408</v>
      </c>
      <c r="C120" s="177"/>
      <c r="D120" s="177"/>
      <c r="E120" s="177"/>
      <c r="F120" s="177"/>
      <c r="G120" s="177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</row>
    <row r="121" spans="1:17" x14ac:dyDescent="0.25">
      <c r="B121" s="1" t="s">
        <v>409</v>
      </c>
      <c r="C121" s="1" t="s">
        <v>410</v>
      </c>
      <c r="G121" s="9" t="s">
        <v>42</v>
      </c>
      <c r="H121" s="1"/>
      <c r="I121" s="1"/>
      <c r="J121" s="1"/>
      <c r="K121" s="1"/>
      <c r="L121" s="20">
        <v>43922</v>
      </c>
      <c r="M121" s="1"/>
      <c r="N121" s="1"/>
      <c r="O121" s="1"/>
      <c r="P121" s="1"/>
    </row>
    <row r="122" spans="1:17" x14ac:dyDescent="0.25">
      <c r="A122" s="2"/>
      <c r="B122" s="1" t="s">
        <v>411</v>
      </c>
      <c r="C122" s="1" t="s">
        <v>412</v>
      </c>
      <c r="G122" s="9" t="s">
        <v>42</v>
      </c>
      <c r="H122" s="1"/>
      <c r="I122" s="1"/>
      <c r="J122" s="1"/>
      <c r="K122" s="20"/>
      <c r="L122" s="20">
        <v>43862</v>
      </c>
      <c r="M122" s="1"/>
      <c r="N122" s="1"/>
      <c r="O122" s="1"/>
      <c r="P122" s="1"/>
    </row>
    <row r="124" spans="1:17" x14ac:dyDescent="0.25">
      <c r="A124" s="2"/>
      <c r="L124" s="15"/>
      <c r="M124" s="15"/>
    </row>
    <row r="129" spans="1:17" ht="15.75" x14ac:dyDescent="0.25">
      <c r="A129" s="6"/>
      <c r="B129" s="177" t="s">
        <v>413</v>
      </c>
      <c r="C129" s="177"/>
      <c r="D129" s="177"/>
      <c r="E129" s="177"/>
      <c r="F129" s="177"/>
      <c r="G129" s="177"/>
      <c r="H129" s="177"/>
      <c r="I129" s="177"/>
      <c r="J129" s="177"/>
      <c r="K129" s="177"/>
      <c r="L129" s="177"/>
      <c r="M129" s="177"/>
      <c r="N129" s="177"/>
      <c r="O129" s="177"/>
      <c r="P129" s="177"/>
      <c r="Q129" s="177"/>
    </row>
    <row r="130" spans="1:17" x14ac:dyDescent="0.25">
      <c r="B130" s="2" t="s">
        <v>414</v>
      </c>
      <c r="C130" s="2" t="s">
        <v>415</v>
      </c>
      <c r="D130" s="2"/>
      <c r="E130" s="2"/>
      <c r="F130" s="2"/>
      <c r="G130" s="9" t="s">
        <v>42</v>
      </c>
      <c r="H130" s="1"/>
      <c r="I130" s="1"/>
      <c r="J130" s="1"/>
      <c r="K130" s="1"/>
      <c r="L130" s="20">
        <v>43952</v>
      </c>
      <c r="M130" s="1"/>
      <c r="N130" s="1"/>
      <c r="O130" s="1"/>
      <c r="P130" s="1"/>
    </row>
    <row r="131" spans="1:17" x14ac:dyDescent="0.25">
      <c r="B131" s="2"/>
      <c r="C131" s="2"/>
      <c r="D131" s="2"/>
      <c r="E131" s="2"/>
      <c r="F131" s="4"/>
    </row>
    <row r="133" spans="1:17" ht="15.75" x14ac:dyDescent="0.25">
      <c r="A133" s="6"/>
      <c r="B133" s="177" t="s">
        <v>237</v>
      </c>
      <c r="C133" s="177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</row>
    <row r="134" spans="1:17" x14ac:dyDescent="0.25">
      <c r="A134" s="2"/>
      <c r="B134" s="2" t="s">
        <v>416</v>
      </c>
      <c r="C134" s="2" t="s">
        <v>417</v>
      </c>
      <c r="D134" s="2"/>
      <c r="E134" s="2"/>
      <c r="F134" s="4"/>
      <c r="G134" s="9" t="s">
        <v>31</v>
      </c>
      <c r="H134" s="9" t="s">
        <v>418</v>
      </c>
      <c r="I134" s="9" t="s">
        <v>419</v>
      </c>
      <c r="J134" s="9" t="s">
        <v>420</v>
      </c>
      <c r="N134" s="17" t="s">
        <v>421</v>
      </c>
      <c r="O134" s="9" t="s">
        <v>421</v>
      </c>
      <c r="P134" s="9" t="s">
        <v>421</v>
      </c>
    </row>
    <row r="135" spans="1:17" x14ac:dyDescent="0.25">
      <c r="A135" s="2"/>
      <c r="B135" s="2" t="s">
        <v>422</v>
      </c>
      <c r="C135" s="2" t="s">
        <v>423</v>
      </c>
      <c r="D135" s="2"/>
      <c r="E135" s="2"/>
      <c r="F135" s="4"/>
      <c r="G135" s="9" t="s">
        <v>42</v>
      </c>
      <c r="H135" s="9" t="s">
        <v>418</v>
      </c>
      <c r="I135" s="9" t="s">
        <v>419</v>
      </c>
      <c r="J135" s="9" t="s">
        <v>420</v>
      </c>
      <c r="N135" s="17" t="s">
        <v>421</v>
      </c>
      <c r="O135" s="9" t="s">
        <v>421</v>
      </c>
      <c r="P135" s="9" t="s">
        <v>421</v>
      </c>
    </row>
    <row r="136" spans="1:17" x14ac:dyDescent="0.25">
      <c r="A136" s="2"/>
      <c r="B136" s="2" t="s">
        <v>424</v>
      </c>
      <c r="C136" s="2" t="s">
        <v>425</v>
      </c>
      <c r="D136" s="2"/>
      <c r="E136" s="2"/>
      <c r="F136" s="4"/>
      <c r="G136" s="9" t="s">
        <v>426</v>
      </c>
      <c r="H136" s="9" t="s">
        <v>418</v>
      </c>
      <c r="I136" s="9" t="s">
        <v>419</v>
      </c>
      <c r="J136" s="9" t="s">
        <v>420</v>
      </c>
      <c r="N136" s="17" t="s">
        <v>421</v>
      </c>
      <c r="O136" s="9" t="s">
        <v>421</v>
      </c>
      <c r="P136" s="9" t="s">
        <v>421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8E1438E733DA4EBCFD411CCFF0E8FA" ma:contentTypeVersion="11" ma:contentTypeDescription="Create a new document." ma:contentTypeScope="" ma:versionID="2fe7956a596ed1aaeb68e11ca2c106ab">
  <xsd:schema xmlns:xsd="http://www.w3.org/2001/XMLSchema" xmlns:xs="http://www.w3.org/2001/XMLSchema" xmlns:p="http://schemas.microsoft.com/office/2006/metadata/properties" xmlns:ns3="f55642a9-7d51-4c44-863a-b2ab93081b5a" xmlns:ns4="38556316-6b1b-4501-9e5a-a6e77b78b104" targetNamespace="http://schemas.microsoft.com/office/2006/metadata/properties" ma:root="true" ma:fieldsID="2628897e8e3855c5b3cc49fc3b23202b" ns3:_="" ns4:_="">
    <xsd:import namespace="f55642a9-7d51-4c44-863a-b2ab93081b5a"/>
    <xsd:import namespace="38556316-6b1b-4501-9e5a-a6e77b78b1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642a9-7d51-4c44-863a-b2ab93081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56316-6b1b-4501-9e5a-a6e77b78b1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14F147-6247-4309-BC97-B11BCC420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5642a9-7d51-4c44-863a-b2ab93081b5a"/>
    <ds:schemaRef ds:uri="38556316-6b1b-4501-9e5a-a6e77b78b1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D34444-ED5B-4492-9E34-CC6CD7272F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3C5171-245A-49CC-805F-95E84B12FADD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38556316-6b1b-4501-9e5a-a6e77b78b104"/>
    <ds:schemaRef ds:uri="f55642a9-7d51-4c44-863a-b2ab93081b5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WCD</vt:lpstr>
      <vt:lpstr>ChangeLog</vt:lpstr>
      <vt:lpstr>TRAVELERS</vt:lpstr>
      <vt:lpstr>TRAVELERSold</vt:lpstr>
      <vt:lpstr>TRAVELERS!_GoBack</vt:lpstr>
      <vt:lpstr>WCD!_GoBack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Homer Samuels</cp:lastModifiedBy>
  <cp:revision/>
  <dcterms:created xsi:type="dcterms:W3CDTF">2019-01-09T17:16:40Z</dcterms:created>
  <dcterms:modified xsi:type="dcterms:W3CDTF">2023-02-06T21:02:24Z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0x0101005D8E1438E733DA4EBCFD411CCFF0E8FA</vt:lpwstr>
  </property>
</Properties>
</file>