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11"/>
  <workbookPr showInkAnnotation="0"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\\utback\SMI80\SMIDB\DOC\ALLEGATI\XLS_PROD\20008\332612212100\"/>
    </mc:Choice>
  </mc:AlternateContent>
  <xr:revisionPtr revIDLastSave="0" documentId="8_{4B4700C9-5230-4CFC-98C4-3C092706E6A0}" xr6:coauthVersionLast="47" xr6:coauthVersionMax="47" xr10:uidLastSave="{00000000-0000-0000-0000-000000000000}"/>
  <bookViews>
    <workbookView xWindow="3855" yWindow="3855" windowWidth="21600" windowHeight="11385" xr2:uid="{00000000-000D-0000-FFFF-FFFF00000000}"/>
  </bookViews>
  <sheets>
    <sheet name="TEN" sheetId="5" r:id="rId1"/>
    <sheet name="Elenchi" sheetId="4" state="hidden" r:id="rId2"/>
  </sheets>
  <definedNames>
    <definedName name="imp_ev">Elenchi!#REF!,Elenchi!#REF!,Elenchi!#REF!,Elenchi!#REF!,Elenchi!#REF!</definedName>
    <definedName name="imperfezioni">Elenchi!#REF!</definedName>
    <definedName name="Operatori">Elenchi!$A:$A</definedName>
    <definedName name="Personale">Elenchi!$A:$C</definedName>
    <definedName name="_xlnm.Print_Area" localSheetId="0">TEN!$A$3:$AP$54</definedName>
    <definedName name="Risultato">Elenchi!$D:$D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5" l="1"/>
  <c r="AB12" i="5"/>
  <c r="AJ4" i="5" a="1"/>
  <c r="AJ4" i="5" s="1"/>
  <c r="H54" i="5" l="1"/>
  <c r="R54" i="5"/>
  <c r="AJ23" i="5" l="1"/>
  <c r="Z47" i="5" l="1"/>
  <c r="O27" i="5" l="1"/>
  <c r="Y26" i="5" l="1"/>
  <c r="U32" i="5" s="1"/>
  <c r="AF37" i="5" l="1"/>
  <c r="O44" i="5" s="1"/>
  <c r="O47" i="5"/>
  <c r="O39" i="5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<sst xmlns="http://schemas.openxmlformats.org/spreadsheetml/2006/main" count="169" uniqueCount="128">
  <si>
    <t>Componente</t>
  </si>
  <si>
    <t>Operatore</t>
  </si>
  <si>
    <t>Data-Ora</t>
  </si>
  <si>
    <t>BBF008</t>
  </si>
  <si>
    <t>M. Cleofi</t>
  </si>
  <si>
    <t>QUALITY CONTROL SERVICE</t>
  </si>
  <si>
    <r>
      <t xml:space="preserve">CERTIFICATO DI PROVA DI TENUTA CON SPETTROMETRO DI MASSA                     </t>
    </r>
    <r>
      <rPr>
        <b/>
        <sz val="9"/>
        <color theme="1"/>
        <rFont val="Calibri"/>
        <family val="2"/>
        <scheme val="minor"/>
      </rPr>
      <t>metodo a vuoto</t>
    </r>
  </si>
  <si>
    <t>N°. Documento</t>
  </si>
  <si>
    <t>Document No.</t>
  </si>
  <si>
    <r>
      <t xml:space="preserve">MASS SPECTROMETER LEAK TESTING                                                                                                               </t>
    </r>
    <r>
      <rPr>
        <sz val="9"/>
        <color theme="1"/>
        <rFont val="Calibri"/>
        <family val="2"/>
        <scheme val="minor"/>
      </rPr>
      <t>vacuum method</t>
    </r>
  </si>
  <si>
    <t>Pagina</t>
  </si>
  <si>
    <t>di</t>
  </si>
  <si>
    <t>Page</t>
  </si>
  <si>
    <t>of</t>
  </si>
  <si>
    <t>Cliente</t>
  </si>
  <si>
    <t>FNAL</t>
  </si>
  <si>
    <t>Ordine N°</t>
  </si>
  <si>
    <t>Customer</t>
  </si>
  <si>
    <t>P.O. No</t>
  </si>
  <si>
    <t>Commessa</t>
  </si>
  <si>
    <t>Z20008</t>
  </si>
  <si>
    <t>Disegno</t>
  </si>
  <si>
    <t>3326.12.212.100</t>
  </si>
  <si>
    <t>Mfr’ work No.</t>
  </si>
  <si>
    <t>Drawing</t>
  </si>
  <si>
    <t>Apparecchio</t>
  </si>
  <si>
    <t>RFD CRAB CAVITY</t>
  </si>
  <si>
    <t>N° Fabbrica</t>
  </si>
  <si>
    <t>Equipment</t>
  </si>
  <si>
    <t>Serial No.</t>
  </si>
  <si>
    <t>P.C.Q. N°.</t>
  </si>
  <si>
    <t>Step</t>
  </si>
  <si>
    <t>11.13</t>
  </si>
  <si>
    <t xml:space="preserve">Q.C.P. No. </t>
  </si>
  <si>
    <t>Fase</t>
  </si>
  <si>
    <t>Reference Specification</t>
  </si>
  <si>
    <t>Z20008.LT</t>
  </si>
  <si>
    <t>Mass spectrometer</t>
  </si>
  <si>
    <t>Oerlikon Phoenix XL300 Modul</t>
  </si>
  <si>
    <t>Auxiliary pumping group</t>
  </si>
  <si>
    <t>Scrollvac SC30D and Turbovac SL300</t>
  </si>
  <si>
    <t>Vacuum gage</t>
  </si>
  <si>
    <t>TTR91 (Pirani) + ITR90 (Bayard Alpert)</t>
  </si>
  <si>
    <t>Pumping system</t>
  </si>
  <si>
    <t>Calibrated leak (qo)</t>
  </si>
  <si>
    <r>
      <t xml:space="preserve">mbar </t>
    </r>
    <r>
      <rPr>
        <sz val="11"/>
        <color theme="1"/>
        <rFont val="Calibri"/>
        <family val="2"/>
      </rPr>
      <t>·</t>
    </r>
    <r>
      <rPr>
        <sz val="11"/>
        <color theme="1"/>
        <rFont val="Calibri"/>
        <family val="2"/>
        <scheme val="minor"/>
      </rPr>
      <t xml:space="preserve"> l · s-1</t>
    </r>
  </si>
  <si>
    <t>Building date</t>
  </si>
  <si>
    <t>@</t>
  </si>
  <si>
    <t>Allowable leak</t>
  </si>
  <si>
    <t>mbar · l · s-1</t>
  </si>
  <si>
    <r>
      <t xml:space="preserve">Test date </t>
    </r>
    <r>
      <rPr>
        <b/>
        <sz val="8"/>
        <color theme="1"/>
        <rFont val="Calibri"/>
        <family val="2"/>
        <scheme val="minor"/>
      </rPr>
      <t>(dd/mm/yyyy)</t>
    </r>
  </si>
  <si>
    <t>Test gas</t>
  </si>
  <si>
    <t>Helium</t>
  </si>
  <si>
    <t>Concentration</t>
  </si>
  <si>
    <t>Test Temperature</t>
  </si>
  <si>
    <t>°C</t>
  </si>
  <si>
    <t>Correction coefficients</t>
  </si>
  <si>
    <t>for the temperature K2=</t>
  </si>
  <si>
    <t>/°C</t>
  </si>
  <si>
    <t xml:space="preserve"> – over the years K1=</t>
  </si>
  <si>
    <t>/year</t>
  </si>
  <si>
    <t>Calibration leak in testing conditions</t>
  </si>
  <si>
    <t xml:space="preserve">qe=qo · (1-K1a)·[1+K2(te-to)]= </t>
  </si>
  <si>
    <t>Tracer Probe</t>
  </si>
  <si>
    <t>Response time</t>
  </si>
  <si>
    <t>seconds</t>
  </si>
  <si>
    <t>TEST PARAMETERS</t>
  </si>
  <si>
    <t>Background signal in the mass spectrometer (n1)</t>
  </si>
  <si>
    <t>Signal with calibrate leak opened (n2)</t>
  </si>
  <si>
    <t>Sensitivity in the mass spectrometer</t>
  </si>
  <si>
    <t xml:space="preserve"> K= qe/(n2-n1) =</t>
  </si>
  <si>
    <t>Background signal at the end of the test (n)</t>
  </si>
  <si>
    <t>Pressure in the vessel</t>
  </si>
  <si>
    <t>mbar</t>
  </si>
  <si>
    <t>CALCULATION OF THE TOTAL LEAK :</t>
  </si>
  <si>
    <t>Q=(n –n1) x qe/(n2-n1) x 1 / C=</t>
  </si>
  <si>
    <t>No leak greater than</t>
  </si>
  <si>
    <t>mbar · l · s-1 was found.</t>
  </si>
  <si>
    <r>
      <rPr>
        <b/>
        <sz val="9"/>
        <color theme="1"/>
        <rFont val="Calibri"/>
        <family val="2"/>
        <scheme val="minor"/>
      </rPr>
      <t>Note</t>
    </r>
    <r>
      <rPr>
        <sz val="9"/>
        <color theme="1"/>
        <rFont val="Calibri"/>
        <family val="2"/>
        <scheme val="minor"/>
      </rPr>
      <t>/Remarks</t>
    </r>
  </si>
  <si>
    <r>
      <t xml:space="preserve">Risultato del test / </t>
    </r>
    <r>
      <rPr>
        <sz val="10"/>
        <color theme="1"/>
        <rFont val="Calibri"/>
        <family val="2"/>
        <scheme val="minor"/>
      </rPr>
      <t>Test result</t>
    </r>
  </si>
  <si>
    <r>
      <t xml:space="preserve">Conforme a specifica / </t>
    </r>
    <r>
      <rPr>
        <sz val="9"/>
        <color indexed="8"/>
        <rFont val="Calibri"/>
        <family val="2"/>
      </rPr>
      <t>Conform to specification</t>
    </r>
  </si>
  <si>
    <t>Si / Yes</t>
  </si>
  <si>
    <r>
      <t>Eseguito da</t>
    </r>
    <r>
      <rPr>
        <sz val="9"/>
        <color indexed="8"/>
        <rFont val="Calibri"/>
        <family val="2"/>
      </rPr>
      <t>/Performed by</t>
    </r>
  </si>
  <si>
    <r>
      <t>Liv</t>
    </r>
    <r>
      <rPr>
        <sz val="9"/>
        <color indexed="8"/>
        <rFont val="Calibri"/>
        <family val="2"/>
      </rPr>
      <t>./Level</t>
    </r>
  </si>
  <si>
    <r>
      <t>Loc</t>
    </r>
    <r>
      <rPr>
        <sz val="9"/>
        <color indexed="8"/>
        <rFont val="Calibri"/>
        <family val="2"/>
      </rPr>
      <t>./Test place</t>
    </r>
  </si>
  <si>
    <r>
      <t>Data</t>
    </r>
    <r>
      <rPr>
        <sz val="9"/>
        <color indexed="8"/>
        <rFont val="Calibri"/>
        <family val="2"/>
      </rPr>
      <t>/Date</t>
    </r>
  </si>
  <si>
    <r>
      <t>Firma</t>
    </r>
    <r>
      <rPr>
        <sz val="9"/>
        <color indexed="8"/>
        <rFont val="Calibri"/>
        <family val="2"/>
      </rPr>
      <t>/Signature</t>
    </r>
  </si>
  <si>
    <t xml:space="preserve">Zanon R&amp;I - </t>
  </si>
  <si>
    <t>Schio</t>
  </si>
  <si>
    <r>
      <t>Accettato/</t>
    </r>
    <r>
      <rPr>
        <sz val="9"/>
        <color indexed="8"/>
        <rFont val="Calibri"/>
        <family val="2"/>
      </rPr>
      <t>Accepted</t>
    </r>
  </si>
  <si>
    <r>
      <t xml:space="preserve">   Non Accettato</t>
    </r>
    <r>
      <rPr>
        <sz val="9"/>
        <color indexed="8"/>
        <rFont val="Calibri"/>
        <family val="2"/>
      </rPr>
      <t>/NotAccepted</t>
    </r>
  </si>
  <si>
    <t>Emesso da QCD</t>
  </si>
  <si>
    <t>Verificato da QM</t>
  </si>
  <si>
    <t>Ispettore</t>
  </si>
  <si>
    <t>Issued by QCD</t>
  </si>
  <si>
    <t>Reviewed by QM</t>
  </si>
  <si>
    <t>Inspector</t>
  </si>
  <si>
    <t>Lev.1</t>
  </si>
  <si>
    <t>L. Lotti</t>
  </si>
  <si>
    <t>Lev.2</t>
  </si>
  <si>
    <t>Lev.3</t>
  </si>
  <si>
    <t>Personale</t>
  </si>
  <si>
    <t>Ditta</t>
  </si>
  <si>
    <t>Livello</t>
  </si>
  <si>
    <t>Risultato</t>
  </si>
  <si>
    <t>Strumenti</t>
  </si>
  <si>
    <t>Gruppo pompaggio</t>
  </si>
  <si>
    <t>Vacuometri</t>
  </si>
  <si>
    <t>Gruppo</t>
  </si>
  <si>
    <t>fughe calibrate</t>
  </si>
  <si>
    <t>Anno</t>
  </si>
  <si>
    <t>T</t>
  </si>
  <si>
    <t>K1</t>
  </si>
  <si>
    <t>K2</t>
  </si>
  <si>
    <t>Tracer probe</t>
  </si>
  <si>
    <t>Conform to specification</t>
  </si>
  <si>
    <t>M. Ongaro</t>
  </si>
  <si>
    <t>Zanon R&amp;I</t>
  </si>
  <si>
    <t>2° (II)</t>
  </si>
  <si>
    <t>No Recordable Indications.</t>
  </si>
  <si>
    <t>LACO Technologies Mod. LHSP01 Lot/N 11143 (ISO4)</t>
  </si>
  <si>
    <t>Nonrejectable Indications were found. See Below.</t>
  </si>
  <si>
    <t>LACO Technologies Mod. LHSP01 Lot/N 11143 (ext)</t>
  </si>
  <si>
    <t>No</t>
  </si>
  <si>
    <t>M. Fanchin</t>
  </si>
  <si>
    <t>Rejectable Indications were found. See Below.</t>
  </si>
  <si>
    <t>M. Festa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</si>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</sst>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809]dd\ mmm\ yyyy;@"/>
    <numFmt numFmtId="165" formatCode="yyyy"/>
    <numFmt numFmtId="166" formatCode="0.000E+00"/>
    <numFmt numFmtId="167" formatCode="0.000"/>
    <numFmt numFmtId="168" formatCode="0.0E+00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2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</font>
    <font>
      <b/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99FF66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6" borderId="1">
      <alignment horizontal="left" vertical="center" wrapText="1" indent="1"/>
      <protection hidden="1"/>
    </xf>
  </cellStyleXfs>
  <cellXfs count="202">
    <xf numFmtId="0" fontId="0" fillId="0" borderId="0" xfId="0"/>
    <xf numFmtId="0" fontId="3" fillId="2" borderId="1" xfId="0" applyFont="1" applyFill="1" applyBorder="1"/>
    <xf numFmtId="0" fontId="3" fillId="3" borderId="1" xfId="0" applyFont="1" applyFill="1" applyBorder="1"/>
    <xf numFmtId="0" fontId="3" fillId="4" borderId="1" xfId="0" applyFont="1" applyFill="1" applyBorder="1"/>
    <xf numFmtId="0" fontId="3" fillId="5" borderId="1" xfId="0" applyFont="1" applyFill="1" applyBorder="1"/>
    <xf numFmtId="0" fontId="3" fillId="0" borderId="0" xfId="0" applyFont="1"/>
    <xf numFmtId="0" fontId="0" fillId="0" borderId="0" xfId="0" applyProtection="1">
      <protection hidden="1"/>
    </xf>
    <xf numFmtId="0" fontId="0" fillId="0" borderId="0" xfId="0" applyAlignment="1" applyProtection="1">
      <alignment vertical="center"/>
      <protection hidden="1"/>
    </xf>
    <xf numFmtId="0" fontId="10" fillId="0" borderId="0" xfId="0" applyFont="1" applyBorder="1" applyAlignment="1" applyProtection="1">
      <alignment vertical="center"/>
      <protection hidden="1"/>
    </xf>
    <xf numFmtId="0" fontId="10" fillId="0" borderId="21" xfId="0" applyFont="1" applyBorder="1" applyAlignment="1" applyProtection="1">
      <alignment vertical="center"/>
      <protection hidden="1"/>
    </xf>
    <xf numFmtId="165" fontId="0" fillId="0" borderId="22" xfId="0" applyNumberFormat="1" applyFont="1" applyBorder="1" applyAlignment="1" applyProtection="1">
      <alignment vertical="center"/>
      <protection hidden="1"/>
    </xf>
    <xf numFmtId="0" fontId="3" fillId="0" borderId="0" xfId="0" applyFont="1" applyFill="1" applyBorder="1"/>
    <xf numFmtId="0" fontId="3" fillId="0" borderId="0" xfId="0" applyFont="1" applyFill="1"/>
    <xf numFmtId="0" fontId="0" fillId="0" borderId="0" xfId="0" applyNumberFormat="1" applyAlignment="1" applyProtection="1">
      <protection hidden="1"/>
    </xf>
    <xf numFmtId="0" fontId="0" fillId="0" borderId="0" xfId="0" applyAlignment="1" applyProtection="1">
      <protection hidden="1"/>
    </xf>
    <xf numFmtId="0" fontId="16" fillId="0" borderId="0" xfId="0" applyFont="1" applyProtection="1">
      <protection hidden="1"/>
    </xf>
    <xf numFmtId="0" fontId="17" fillId="0" borderId="0" xfId="0" applyFont="1" applyFill="1" applyProtection="1">
      <protection hidden="1"/>
    </xf>
    <xf numFmtId="22" fontId="17" fillId="0" borderId="0" xfId="0" applyNumberFormat="1" applyFont="1" applyFill="1" applyProtection="1">
      <protection hidden="1"/>
    </xf>
    <xf numFmtId="0" fontId="9" fillId="0" borderId="5" xfId="0" applyFont="1" applyBorder="1" applyAlignment="1">
      <alignment horizontal="left" vertical="center" wrapText="1" indent="1"/>
    </xf>
    <xf numFmtId="0" fontId="9" fillId="0" borderId="1" xfId="0" applyFont="1" applyBorder="1" applyAlignment="1">
      <alignment horizontal="left" vertical="center" wrapText="1" indent="1"/>
    </xf>
    <xf numFmtId="11" fontId="0" fillId="0" borderId="12" xfId="0" applyNumberFormat="1" applyFont="1" applyBorder="1" applyAlignment="1" applyProtection="1">
      <alignment horizontal="center" vertical="center"/>
      <protection hidden="1"/>
    </xf>
    <xf numFmtId="11" fontId="0" fillId="0" borderId="22" xfId="0" applyNumberFormat="1" applyFont="1" applyBorder="1" applyAlignment="1" applyProtection="1">
      <alignment horizontal="center" vertical="center"/>
      <protection hidden="1"/>
    </xf>
    <xf numFmtId="0" fontId="0" fillId="0" borderId="22" xfId="0" applyFont="1" applyBorder="1" applyAlignment="1" applyProtection="1">
      <alignment horizontal="center" vertical="center"/>
      <protection hidden="1"/>
    </xf>
    <xf numFmtId="0" fontId="9" fillId="0" borderId="1" xfId="0" applyFont="1" applyBorder="1" applyAlignment="1" applyProtection="1">
      <alignment horizontal="left" vertical="center" indent="1"/>
      <protection hidden="1"/>
    </xf>
    <xf numFmtId="14" fontId="0" fillId="0" borderId="12" xfId="0" applyNumberFormat="1" applyFont="1" applyBorder="1" applyAlignment="1" applyProtection="1">
      <alignment horizontal="center" vertical="center"/>
      <protection hidden="1"/>
    </xf>
    <xf numFmtId="14" fontId="0" fillId="0" borderId="22" xfId="0" applyNumberFormat="1" applyFont="1" applyBorder="1" applyAlignment="1" applyProtection="1">
      <alignment horizontal="center" vertical="center"/>
      <protection hidden="1"/>
    </xf>
    <xf numFmtId="14" fontId="0" fillId="0" borderId="31" xfId="0" applyNumberFormat="1" applyFont="1" applyBorder="1" applyAlignment="1" applyProtection="1">
      <alignment horizontal="center" vertical="center"/>
      <protection hidden="1"/>
    </xf>
    <xf numFmtId="0" fontId="0" fillId="0" borderId="22" xfId="0" applyFont="1" applyBorder="1" applyAlignment="1" applyProtection="1">
      <alignment horizontal="left" vertical="center"/>
      <protection hidden="1"/>
    </xf>
    <xf numFmtId="0" fontId="0" fillId="0" borderId="31" xfId="0" applyFont="1" applyBorder="1" applyAlignment="1" applyProtection="1">
      <alignment horizontal="left" vertical="center"/>
      <protection hidden="1"/>
    </xf>
    <xf numFmtId="0" fontId="8" fillId="0" borderId="12" xfId="0" applyFont="1" applyBorder="1" applyAlignment="1" applyProtection="1">
      <alignment horizontal="left" vertical="center" indent="1"/>
      <protection hidden="1"/>
    </xf>
    <xf numFmtId="0" fontId="8" fillId="0" borderId="22" xfId="0" applyFont="1" applyBorder="1" applyAlignment="1" applyProtection="1">
      <alignment horizontal="left" vertical="center" indent="1"/>
      <protection hidden="1"/>
    </xf>
    <xf numFmtId="0" fontId="8" fillId="0" borderId="22" xfId="0" quotePrefix="1" applyFont="1" applyBorder="1" applyAlignment="1" applyProtection="1">
      <alignment horizontal="center" vertical="center"/>
      <protection hidden="1"/>
    </xf>
    <xf numFmtId="0" fontId="8" fillId="0" borderId="22" xfId="0" applyFont="1" applyBorder="1" applyAlignment="1" applyProtection="1">
      <alignment horizontal="center" vertical="center"/>
      <protection hidden="1"/>
    </xf>
    <xf numFmtId="167" fontId="0" fillId="0" borderId="22" xfId="0" applyNumberFormat="1" applyFont="1" applyBorder="1" applyAlignment="1" applyProtection="1">
      <alignment horizontal="center" vertical="center"/>
      <protection hidden="1"/>
    </xf>
    <xf numFmtId="0" fontId="8" fillId="0" borderId="22" xfId="0" quotePrefix="1" applyFont="1" applyBorder="1" applyAlignment="1" applyProtection="1">
      <alignment horizontal="left" vertical="center"/>
      <protection hidden="1"/>
    </xf>
    <xf numFmtId="0" fontId="8" fillId="0" borderId="22" xfId="0" applyFont="1" applyBorder="1" applyAlignment="1" applyProtection="1">
      <alignment horizontal="left" vertical="center"/>
      <protection hidden="1"/>
    </xf>
    <xf numFmtId="0" fontId="8" fillId="0" borderId="31" xfId="0" applyFont="1" applyBorder="1" applyAlignment="1" applyProtection="1">
      <alignment horizontal="left" vertical="center"/>
      <protection hidden="1"/>
    </xf>
    <xf numFmtId="0" fontId="0" fillId="0" borderId="1" xfId="0" applyFont="1" applyBorder="1" applyAlignment="1">
      <alignment horizontal="left" vertical="center" wrapText="1" indent="1"/>
    </xf>
    <xf numFmtId="0" fontId="0" fillId="0" borderId="2" xfId="0" applyFont="1" applyBorder="1" applyAlignment="1">
      <alignment horizontal="left" vertical="center" wrapText="1" indent="1"/>
    </xf>
    <xf numFmtId="0" fontId="7" fillId="0" borderId="36" xfId="0" applyFont="1" applyBorder="1" applyAlignment="1" applyProtection="1">
      <alignment horizontal="center" vertical="center" wrapText="1"/>
      <protection hidden="1"/>
    </xf>
    <xf numFmtId="0" fontId="7" fillId="0" borderId="37" xfId="0" applyFont="1" applyBorder="1" applyAlignment="1" applyProtection="1">
      <alignment horizontal="center" vertical="center" wrapText="1"/>
      <protection hidden="1"/>
    </xf>
    <xf numFmtId="0" fontId="7" fillId="0" borderId="38" xfId="0" applyFont="1" applyBorder="1" applyAlignment="1" applyProtection="1">
      <alignment horizontal="center" vertical="center" wrapText="1"/>
      <protection hidden="1"/>
    </xf>
    <xf numFmtId="0" fontId="3" fillId="0" borderId="32" xfId="0" applyFont="1" applyBorder="1" applyAlignment="1" applyProtection="1">
      <alignment horizontal="center" vertical="center" wrapText="1"/>
      <protection hidden="1"/>
    </xf>
    <xf numFmtId="0" fontId="3" fillId="0" borderId="22" xfId="0" applyFont="1" applyBorder="1" applyAlignment="1" applyProtection="1">
      <alignment horizontal="center" vertical="center" wrapText="1"/>
      <protection hidden="1"/>
    </xf>
    <xf numFmtId="0" fontId="3" fillId="0" borderId="31" xfId="0" applyFont="1" applyBorder="1" applyAlignment="1" applyProtection="1">
      <alignment horizontal="center" vertical="center" wrapText="1"/>
      <protection hidden="1"/>
    </xf>
    <xf numFmtId="0" fontId="4" fillId="0" borderId="5" xfId="0" applyFont="1" applyBorder="1" applyAlignment="1" applyProtection="1">
      <alignment horizontal="left" vertical="center" wrapText="1" indent="1"/>
      <protection hidden="1"/>
    </xf>
    <xf numFmtId="0" fontId="4" fillId="0" borderId="1" xfId="0" applyFont="1" applyBorder="1" applyAlignment="1" applyProtection="1">
      <alignment horizontal="left" vertical="center" wrapText="1" indent="1"/>
      <protection hidden="1"/>
    </xf>
    <xf numFmtId="0" fontId="14" fillId="7" borderId="12" xfId="0" applyFont="1" applyFill="1" applyBorder="1" applyAlignment="1" applyProtection="1">
      <alignment horizontal="center" vertical="center" wrapText="1"/>
      <protection hidden="1"/>
    </xf>
    <xf numFmtId="0" fontId="14" fillId="7" borderId="22" xfId="0" applyFont="1" applyFill="1" applyBorder="1" applyAlignment="1" applyProtection="1">
      <alignment horizontal="center" vertical="center" wrapText="1"/>
      <protection hidden="1"/>
    </xf>
    <xf numFmtId="0" fontId="14" fillId="7" borderId="31" xfId="0" applyFont="1" applyFill="1" applyBorder="1" applyAlignment="1" applyProtection="1">
      <alignment horizontal="center" vertical="center" wrapText="1"/>
      <protection hidden="1"/>
    </xf>
    <xf numFmtId="0" fontId="3" fillId="0" borderId="3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top" wrapText="1"/>
    </xf>
    <xf numFmtId="0" fontId="8" fillId="0" borderId="24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21" xfId="0" applyFont="1" applyBorder="1" applyAlignment="1">
      <alignment horizontal="left"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25" xfId="0" applyFont="1" applyBorder="1" applyAlignment="1">
      <alignment horizontal="left" vertical="top" wrapText="1"/>
    </xf>
    <xf numFmtId="0" fontId="0" fillId="0" borderId="0" xfId="0" applyFont="1" applyBorder="1" applyAlignment="1" applyProtection="1">
      <alignment horizontal="left" vertical="center" indent="1"/>
      <protection hidden="1"/>
    </xf>
    <xf numFmtId="0" fontId="0" fillId="0" borderId="21" xfId="0" applyFont="1" applyBorder="1" applyAlignment="1" applyProtection="1">
      <alignment horizontal="left" vertical="center" indent="1"/>
      <protection hidden="1"/>
    </xf>
    <xf numFmtId="168" fontId="0" fillId="0" borderId="0" xfId="0" applyNumberFormat="1" applyFont="1" applyBorder="1" applyAlignment="1" applyProtection="1">
      <alignment horizontal="center" vertical="center"/>
      <protection hidden="1"/>
    </xf>
    <xf numFmtId="0" fontId="0" fillId="0" borderId="0" xfId="0" applyFont="1" applyBorder="1" applyAlignment="1" applyProtection="1">
      <alignment horizontal="center" vertical="center"/>
      <protection hidden="1"/>
    </xf>
    <xf numFmtId="0" fontId="8" fillId="0" borderId="21" xfId="0" applyFont="1" applyBorder="1" applyAlignment="1">
      <alignment horizontal="center" vertical="center" wrapText="1"/>
    </xf>
    <xf numFmtId="168" fontId="0" fillId="0" borderId="12" xfId="0" applyNumberFormat="1" applyFont="1" applyBorder="1" applyAlignment="1" applyProtection="1">
      <alignment horizontal="left" vertical="center" indent="1"/>
      <protection hidden="1"/>
    </xf>
    <xf numFmtId="168" fontId="0" fillId="0" borderId="22" xfId="0" applyNumberFormat="1" applyFont="1" applyBorder="1" applyAlignment="1" applyProtection="1">
      <alignment horizontal="left" vertical="center" indent="1"/>
      <protection hidden="1"/>
    </xf>
    <xf numFmtId="0" fontId="0" fillId="0" borderId="23" xfId="0" applyFont="1" applyBorder="1" applyAlignment="1" applyProtection="1">
      <alignment horizontal="left" vertical="center"/>
      <protection hidden="1"/>
    </xf>
    <xf numFmtId="1" fontId="0" fillId="0" borderId="12" xfId="0" applyNumberFormat="1" applyFont="1" applyBorder="1" applyAlignment="1" applyProtection="1">
      <alignment horizontal="center" vertical="center"/>
      <protection hidden="1"/>
    </xf>
    <xf numFmtId="1" fontId="0" fillId="0" borderId="22" xfId="0" applyNumberFormat="1" applyFont="1" applyBorder="1" applyAlignment="1" applyProtection="1">
      <alignment horizontal="center" vertical="center"/>
      <protection hidden="1"/>
    </xf>
    <xf numFmtId="1" fontId="0" fillId="0" borderId="22" xfId="0" applyNumberFormat="1" applyFont="1" applyBorder="1" applyAlignment="1" applyProtection="1">
      <alignment horizontal="left" vertical="center"/>
      <protection hidden="1"/>
    </xf>
    <xf numFmtId="1" fontId="0" fillId="0" borderId="31" xfId="0" applyNumberFormat="1" applyFont="1" applyBorder="1" applyAlignment="1" applyProtection="1">
      <alignment horizontal="left" vertical="center"/>
      <protection hidden="1"/>
    </xf>
    <xf numFmtId="0" fontId="8" fillId="0" borderId="30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right" vertical="center" wrapText="1"/>
    </xf>
    <xf numFmtId="0" fontId="8" fillId="0" borderId="30" xfId="0" applyFont="1" applyBorder="1" applyAlignment="1">
      <alignment horizontal="right" vertical="center" wrapText="1" indent="1"/>
    </xf>
    <xf numFmtId="0" fontId="8" fillId="0" borderId="0" xfId="0" applyFont="1" applyBorder="1" applyAlignment="1">
      <alignment horizontal="right" vertical="center" wrapText="1" indent="1"/>
    </xf>
    <xf numFmtId="0" fontId="8" fillId="0" borderId="25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 indent="1"/>
    </xf>
    <xf numFmtId="0" fontId="0" fillId="0" borderId="2" xfId="0" applyFont="1" applyFill="1" applyBorder="1" applyAlignment="1">
      <alignment horizontal="left" vertical="center" wrapText="1" indent="1"/>
    </xf>
    <xf numFmtId="0" fontId="8" fillId="0" borderId="22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left" vertical="center" wrapText="1"/>
    </xf>
    <xf numFmtId="0" fontId="9" fillId="0" borderId="8" xfId="0" applyFont="1" applyBorder="1" applyAlignment="1" applyProtection="1">
      <alignment horizontal="left" vertical="center" wrapText="1" indent="1"/>
      <protection hidden="1"/>
    </xf>
    <xf numFmtId="0" fontId="9" fillId="0" borderId="3" xfId="0" applyFont="1" applyBorder="1" applyAlignment="1" applyProtection="1">
      <alignment horizontal="left" vertical="center" wrapText="1" indent="1"/>
      <protection hidden="1"/>
    </xf>
    <xf numFmtId="0" fontId="8" fillId="0" borderId="1" xfId="0" applyFont="1" applyFill="1" applyBorder="1" applyAlignment="1" applyProtection="1">
      <alignment horizontal="left" vertical="center" wrapText="1" indent="1"/>
      <protection hidden="1"/>
    </xf>
    <xf numFmtId="0" fontId="8" fillId="0" borderId="2" xfId="0" applyFont="1" applyFill="1" applyBorder="1" applyAlignment="1" applyProtection="1">
      <alignment horizontal="left" vertical="center" wrapText="1" indent="1"/>
      <protection hidden="1"/>
    </xf>
    <xf numFmtId="0" fontId="8" fillId="0" borderId="11" xfId="0" applyFont="1" applyBorder="1" applyAlignment="1" applyProtection="1">
      <alignment horizontal="left" vertical="center" wrapText="1" indent="1"/>
      <protection hidden="1"/>
    </xf>
    <xf numFmtId="0" fontId="8" fillId="0" borderId="4" xfId="0" applyFont="1" applyBorder="1" applyAlignment="1" applyProtection="1">
      <alignment horizontal="left" vertical="center" wrapText="1" indent="1"/>
      <protection hidden="1"/>
    </xf>
    <xf numFmtId="0" fontId="5" fillId="0" borderId="8" xfId="0" applyFont="1" applyBorder="1" applyAlignment="1" applyProtection="1">
      <alignment horizontal="center" wrapText="1"/>
      <protection hidden="1"/>
    </xf>
    <xf numFmtId="0" fontId="5" fillId="0" borderId="3" xfId="0" applyFont="1" applyBorder="1" applyAlignment="1" applyProtection="1">
      <alignment horizontal="center" wrapText="1"/>
      <protection hidden="1"/>
    </xf>
    <xf numFmtId="0" fontId="5" fillId="0" borderId="9" xfId="0" applyFont="1" applyBorder="1" applyAlignment="1" applyProtection="1">
      <alignment horizontal="center" wrapText="1"/>
      <protection hidden="1"/>
    </xf>
    <xf numFmtId="0" fontId="5" fillId="0" borderId="10" xfId="0" applyFont="1" applyBorder="1" applyAlignment="1" applyProtection="1">
      <alignment horizontal="center" wrapText="1"/>
      <protection hidden="1"/>
    </xf>
    <xf numFmtId="0" fontId="4" fillId="0" borderId="3" xfId="0" applyFont="1" applyBorder="1" applyAlignment="1" applyProtection="1">
      <alignment horizontal="left" vertical="center" wrapText="1" indent="1"/>
      <protection hidden="1"/>
    </xf>
    <xf numFmtId="0" fontId="6" fillId="0" borderId="9" xfId="0" applyFont="1" applyBorder="1" applyAlignment="1" applyProtection="1">
      <alignment horizontal="center" vertical="top" wrapText="1"/>
      <protection hidden="1"/>
    </xf>
    <xf numFmtId="0" fontId="6" fillId="0" borderId="10" xfId="0" applyFont="1" applyBorder="1" applyAlignment="1" applyProtection="1">
      <alignment horizontal="center" vertical="top" wrapText="1"/>
      <protection hidden="1"/>
    </xf>
    <xf numFmtId="0" fontId="6" fillId="0" borderId="11" xfId="0" applyFont="1" applyBorder="1" applyAlignment="1" applyProtection="1">
      <alignment horizontal="center" vertical="top" wrapText="1"/>
      <protection hidden="1"/>
    </xf>
    <xf numFmtId="0" fontId="6" fillId="0" borderId="4" xfId="0" applyFont="1" applyBorder="1" applyAlignment="1" applyProtection="1">
      <alignment horizontal="center" vertical="top" wrapText="1"/>
      <protection hidden="1"/>
    </xf>
    <xf numFmtId="1" fontId="4" fillId="0" borderId="7" xfId="0" applyNumberFormat="1" applyFont="1" applyBorder="1" applyAlignment="1" applyProtection="1">
      <alignment horizontal="right" vertical="center" wrapText="1"/>
      <protection hidden="1"/>
    </xf>
    <xf numFmtId="1" fontId="4" fillId="0" borderId="6" xfId="0" applyNumberFormat="1" applyFont="1" applyBorder="1" applyAlignment="1" applyProtection="1">
      <alignment horizontal="right" vertical="center" wrapText="1"/>
      <protection hidden="1"/>
    </xf>
    <xf numFmtId="1" fontId="4" fillId="0" borderId="17" xfId="0" applyNumberFormat="1" applyFont="1" applyBorder="1" applyAlignment="1" applyProtection="1">
      <alignment horizontal="right" vertical="center" wrapText="1"/>
      <protection hidden="1"/>
    </xf>
    <xf numFmtId="1" fontId="4" fillId="0" borderId="18" xfId="0" applyNumberFormat="1" applyFont="1" applyBorder="1" applyAlignment="1" applyProtection="1">
      <alignment horizontal="right" vertical="center" wrapText="1"/>
      <protection hidden="1"/>
    </xf>
    <xf numFmtId="16" fontId="4" fillId="0" borderId="6" xfId="0" applyNumberFormat="1" applyFont="1" applyBorder="1" applyAlignment="1" applyProtection="1">
      <alignment horizontal="center" vertical="center" wrapText="1"/>
      <protection hidden="1"/>
    </xf>
    <xf numFmtId="1" fontId="4" fillId="0" borderId="6" xfId="0" applyNumberFormat="1" applyFont="1" applyBorder="1" applyAlignment="1" applyProtection="1">
      <alignment horizontal="left" vertical="center" wrapText="1"/>
      <protection hidden="1"/>
    </xf>
    <xf numFmtId="1" fontId="4" fillId="0" borderId="24" xfId="0" applyNumberFormat="1" applyFont="1" applyBorder="1" applyAlignment="1" applyProtection="1">
      <alignment horizontal="left" vertical="center" wrapText="1"/>
      <protection hidden="1"/>
    </xf>
    <xf numFmtId="1" fontId="4" fillId="0" borderId="18" xfId="0" applyNumberFormat="1" applyFont="1" applyBorder="1" applyAlignment="1" applyProtection="1">
      <alignment horizontal="left" vertical="center" wrapText="1"/>
      <protection hidden="1"/>
    </xf>
    <xf numFmtId="1" fontId="4" fillId="0" borderId="25" xfId="0" applyNumberFormat="1" applyFont="1" applyBorder="1" applyAlignment="1" applyProtection="1">
      <alignment horizontal="left" vertical="center" wrapText="1"/>
      <protection hidden="1"/>
    </xf>
    <xf numFmtId="0" fontId="3" fillId="0" borderId="4" xfId="0" applyFont="1" applyBorder="1" applyAlignment="1" applyProtection="1">
      <alignment horizontal="left" vertical="center" wrapText="1" indent="1"/>
      <protection hidden="1"/>
    </xf>
    <xf numFmtId="16" fontId="3" fillId="0" borderId="18" xfId="0" applyNumberFormat="1" applyFont="1" applyBorder="1" applyAlignment="1" applyProtection="1">
      <alignment horizontal="center" vertical="center" wrapText="1"/>
      <protection hidden="1"/>
    </xf>
    <xf numFmtId="0" fontId="8" fillId="0" borderId="7" xfId="0" applyFont="1" applyFill="1" applyBorder="1" applyAlignment="1" applyProtection="1">
      <alignment horizontal="center" vertical="center" wrapText="1"/>
      <protection hidden="1"/>
    </xf>
    <xf numFmtId="0" fontId="8" fillId="0" borderId="6" xfId="0" applyFont="1" applyFill="1" applyBorder="1" applyAlignment="1" applyProtection="1">
      <alignment horizontal="center" vertical="center" wrapText="1"/>
      <protection hidden="1"/>
    </xf>
    <xf numFmtId="0" fontId="8" fillId="0" borderId="24" xfId="0" applyFont="1" applyFill="1" applyBorder="1" applyAlignment="1" applyProtection="1">
      <alignment horizontal="center" vertical="center" wrapText="1"/>
      <protection hidden="1"/>
    </xf>
    <xf numFmtId="0" fontId="8" fillId="0" borderId="17" xfId="0" applyFont="1" applyFill="1" applyBorder="1" applyAlignment="1" applyProtection="1">
      <alignment horizontal="center" vertical="center" wrapText="1"/>
      <protection hidden="1"/>
    </xf>
    <xf numFmtId="0" fontId="8" fillId="0" borderId="18" xfId="0" applyFont="1" applyFill="1" applyBorder="1" applyAlignment="1" applyProtection="1">
      <alignment horizontal="center" vertical="center" wrapText="1"/>
      <protection hidden="1"/>
    </xf>
    <xf numFmtId="0" fontId="8" fillId="0" borderId="25" xfId="0" applyFont="1" applyFill="1" applyBorder="1" applyAlignment="1" applyProtection="1">
      <alignment horizontal="center" vertical="center" wrapText="1"/>
      <protection hidden="1"/>
    </xf>
    <xf numFmtId="0" fontId="8" fillId="0" borderId="1" xfId="0" applyFont="1" applyFill="1" applyBorder="1" applyAlignment="1" applyProtection="1">
      <alignment horizontal="left" vertical="center" wrapText="1" indent="1"/>
    </xf>
    <xf numFmtId="0" fontId="8" fillId="0" borderId="2" xfId="0" applyFont="1" applyFill="1" applyBorder="1" applyAlignment="1" applyProtection="1">
      <alignment horizontal="left" vertical="center" wrapText="1" indent="1"/>
    </xf>
    <xf numFmtId="0" fontId="13" fillId="0" borderId="1" xfId="0" applyFont="1" applyFill="1" applyBorder="1" applyAlignment="1" applyProtection="1">
      <alignment horizontal="left" vertical="center" wrapText="1" indent="1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3" fillId="0" borderId="19" xfId="0" applyFont="1" applyBorder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horizontal="center" vertical="center"/>
      <protection hidden="1"/>
    </xf>
    <xf numFmtId="0" fontId="3" fillId="0" borderId="20" xfId="0" applyFont="1" applyBorder="1" applyAlignment="1" applyProtection="1">
      <alignment horizontal="center" vertical="center"/>
      <protection hidden="1"/>
    </xf>
    <xf numFmtId="0" fontId="3" fillId="0" borderId="11" xfId="0" applyFont="1" applyBorder="1" applyAlignment="1" applyProtection="1">
      <alignment horizontal="center" vertical="center" wrapText="1"/>
      <protection hidden="1"/>
    </xf>
    <xf numFmtId="0" fontId="3" fillId="0" borderId="4" xfId="0" applyFont="1" applyBorder="1" applyAlignment="1" applyProtection="1">
      <alignment horizontal="center" vertical="center" wrapText="1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0" fontId="3" fillId="0" borderId="16" xfId="0" applyFont="1" applyBorder="1" applyAlignment="1" applyProtection="1">
      <alignment horizontal="center" vertical="center" wrapText="1"/>
      <protection hidden="1"/>
    </xf>
    <xf numFmtId="0" fontId="4" fillId="0" borderId="8" xfId="0" applyFont="1" applyBorder="1" applyAlignment="1" applyProtection="1">
      <alignment horizontal="center" vertical="center" wrapText="1"/>
      <protection hidden="1"/>
    </xf>
    <xf numFmtId="0" fontId="4" fillId="0" borderId="3" xfId="0" applyFont="1" applyBorder="1" applyAlignment="1" applyProtection="1">
      <alignment horizontal="center" vertical="center" wrapText="1"/>
      <protection hidden="1"/>
    </xf>
    <xf numFmtId="0" fontId="8" fillId="0" borderId="7" xfId="0" quotePrefix="1" applyFont="1" applyFill="1" applyBorder="1" applyAlignment="1" applyProtection="1">
      <alignment horizontal="left" vertical="center" wrapText="1" indent="1"/>
      <protection hidden="1"/>
    </xf>
    <xf numFmtId="0" fontId="8" fillId="0" borderId="6" xfId="0" applyFont="1" applyFill="1" applyBorder="1" applyAlignment="1" applyProtection="1">
      <alignment horizontal="left" vertical="center" wrapText="1" indent="1"/>
      <protection hidden="1"/>
    </xf>
    <xf numFmtId="0" fontId="8" fillId="0" borderId="24" xfId="0" applyFont="1" applyFill="1" applyBorder="1" applyAlignment="1" applyProtection="1">
      <alignment horizontal="left" vertical="center" wrapText="1" indent="1"/>
      <protection hidden="1"/>
    </xf>
    <xf numFmtId="0" fontId="8" fillId="0" borderId="17" xfId="0" applyFont="1" applyFill="1" applyBorder="1" applyAlignment="1" applyProtection="1">
      <alignment horizontal="left" vertical="center" wrapText="1" indent="1"/>
      <protection hidden="1"/>
    </xf>
    <xf numFmtId="0" fontId="8" fillId="0" borderId="18" xfId="0" applyFont="1" applyFill="1" applyBorder="1" applyAlignment="1" applyProtection="1">
      <alignment horizontal="left" vertical="center" wrapText="1" indent="1"/>
      <protection hidden="1"/>
    </xf>
    <xf numFmtId="0" fontId="8" fillId="0" borderId="25" xfId="0" applyFont="1" applyFill="1" applyBorder="1" applyAlignment="1" applyProtection="1">
      <alignment horizontal="left" vertical="center" wrapText="1" indent="1"/>
      <protection hidden="1"/>
    </xf>
    <xf numFmtId="0" fontId="4" fillId="0" borderId="26" xfId="0" applyFont="1" applyFill="1" applyBorder="1" applyAlignment="1" applyProtection="1">
      <alignment horizontal="right" vertical="center" wrapText="1"/>
      <protection hidden="1"/>
    </xf>
    <xf numFmtId="0" fontId="4" fillId="0" borderId="27" xfId="0" applyFont="1" applyFill="1" applyBorder="1" applyAlignment="1" applyProtection="1">
      <alignment horizontal="right" vertical="center" wrapText="1"/>
      <protection hidden="1"/>
    </xf>
    <xf numFmtId="164" fontId="3" fillId="0" borderId="27" xfId="0" applyNumberFormat="1" applyFont="1" applyFill="1" applyBorder="1" applyAlignment="1" applyProtection="1">
      <alignment horizontal="center" vertical="center" wrapText="1"/>
    </xf>
    <xf numFmtId="164" fontId="3" fillId="0" borderId="29" xfId="0" applyNumberFormat="1" applyFont="1" applyFill="1" applyBorder="1" applyAlignment="1" applyProtection="1">
      <alignment horizontal="center" vertical="center" wrapText="1"/>
    </xf>
    <xf numFmtId="0" fontId="4" fillId="0" borderId="28" xfId="0" applyFont="1" applyFill="1" applyBorder="1" applyAlignment="1" applyProtection="1">
      <alignment horizontal="right" vertical="center" wrapText="1"/>
      <protection hidden="1"/>
    </xf>
    <xf numFmtId="164" fontId="3" fillId="0" borderId="27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27" xfId="0" applyFont="1" applyFill="1" applyBorder="1" applyAlignment="1" applyProtection="1">
      <alignment horizontal="center" vertical="center" wrapText="1"/>
      <protection hidden="1"/>
    </xf>
    <xf numFmtId="0" fontId="3" fillId="0" borderId="29" xfId="0" applyFont="1" applyFill="1" applyBorder="1" applyAlignment="1" applyProtection="1">
      <alignment horizontal="center" vertical="center" wrapText="1"/>
      <protection hidden="1"/>
    </xf>
    <xf numFmtId="0" fontId="6" fillId="0" borderId="34" xfId="0" applyFont="1" applyFill="1" applyBorder="1" applyAlignment="1" applyProtection="1">
      <alignment horizontal="center" wrapText="1"/>
      <protection hidden="1"/>
    </xf>
    <xf numFmtId="0" fontId="6" fillId="0" borderId="6" xfId="0" applyFont="1" applyFill="1" applyBorder="1" applyAlignment="1" applyProtection="1">
      <alignment horizontal="center" wrapText="1"/>
      <protection hidden="1"/>
    </xf>
    <xf numFmtId="0" fontId="6" fillId="0" borderId="30" xfId="0" applyFont="1" applyFill="1" applyBorder="1" applyAlignment="1" applyProtection="1">
      <alignment horizontal="center" wrapText="1"/>
      <protection hidden="1"/>
    </xf>
    <xf numFmtId="0" fontId="6" fillId="0" borderId="0" xfId="0" applyFont="1" applyFill="1" applyBorder="1" applyAlignment="1" applyProtection="1">
      <alignment horizontal="center" wrapText="1"/>
      <protection hidden="1"/>
    </xf>
    <xf numFmtId="0" fontId="3" fillId="0" borderId="14" xfId="0" applyFont="1" applyFill="1" applyBorder="1" applyAlignment="1" applyProtection="1">
      <alignment horizontal="right" vertical="center" wrapText="1" indent="1"/>
      <protection hidden="1"/>
    </xf>
    <xf numFmtId="0" fontId="3" fillId="0" borderId="10" xfId="0" applyFont="1" applyFill="1" applyBorder="1" applyAlignment="1" applyProtection="1">
      <alignment horizontal="right" vertical="center" wrapText="1" indent="1"/>
      <protection hidden="1"/>
    </xf>
    <xf numFmtId="0" fontId="3" fillId="0" borderId="14" xfId="0" applyFont="1" applyFill="1" applyBorder="1" applyAlignment="1" applyProtection="1">
      <alignment horizontal="right" vertical="top" wrapText="1" indent="1"/>
      <protection hidden="1"/>
    </xf>
    <xf numFmtId="0" fontId="3" fillId="0" borderId="10" xfId="0" applyFont="1" applyFill="1" applyBorder="1" applyAlignment="1" applyProtection="1">
      <alignment horizontal="right" vertical="top" wrapText="1" indent="1"/>
      <protection hidden="1"/>
    </xf>
    <xf numFmtId="0" fontId="3" fillId="0" borderId="13" xfId="0" applyFont="1" applyFill="1" applyBorder="1" applyAlignment="1" applyProtection="1">
      <alignment horizontal="right" vertical="center" wrapText="1" indent="1"/>
      <protection hidden="1"/>
    </xf>
    <xf numFmtId="0" fontId="3" fillId="0" borderId="3" xfId="0" applyFont="1" applyFill="1" applyBorder="1" applyAlignment="1" applyProtection="1">
      <alignment horizontal="right" vertical="center" wrapText="1" indent="1"/>
      <protection hidden="1"/>
    </xf>
    <xf numFmtId="0" fontId="6" fillId="0" borderId="7" xfId="0" applyFont="1" applyFill="1" applyBorder="1" applyAlignment="1" applyProtection="1">
      <alignment horizontal="center" wrapText="1"/>
      <protection hidden="1"/>
    </xf>
    <xf numFmtId="0" fontId="6" fillId="0" borderId="35" xfId="0" applyFont="1" applyFill="1" applyBorder="1" applyAlignment="1" applyProtection="1">
      <alignment horizontal="center" wrapText="1"/>
      <protection hidden="1"/>
    </xf>
    <xf numFmtId="0" fontId="4" fillId="0" borderId="3" xfId="0" applyFont="1" applyBorder="1" applyAlignment="1" applyProtection="1">
      <alignment horizontal="center" vertical="center"/>
      <protection hidden="1"/>
    </xf>
    <xf numFmtId="0" fontId="4" fillId="0" borderId="15" xfId="0" applyFont="1" applyBorder="1" applyAlignment="1" applyProtection="1">
      <alignment horizontal="center" vertical="center" wrapText="1"/>
      <protection hidden="1"/>
    </xf>
    <xf numFmtId="0" fontId="4" fillId="0" borderId="32" xfId="0" applyFont="1" applyBorder="1" applyAlignment="1" applyProtection="1">
      <alignment horizontal="center" vertical="center" wrapText="1"/>
      <protection hidden="1"/>
    </xf>
    <xf numFmtId="0" fontId="4" fillId="0" borderId="22" xfId="0" applyFont="1" applyBorder="1" applyAlignment="1" applyProtection="1">
      <alignment horizontal="center" vertical="center" wrapText="1"/>
      <protection hidden="1"/>
    </xf>
    <xf numFmtId="0" fontId="4" fillId="0" borderId="23" xfId="0" applyFont="1" applyBorder="1" applyAlignment="1" applyProtection="1">
      <alignment horizontal="center" vertical="center" wrapText="1"/>
      <protection hidden="1"/>
    </xf>
    <xf numFmtId="0" fontId="4" fillId="0" borderId="12" xfId="0" applyFont="1" applyBorder="1" applyAlignment="1" applyProtection="1">
      <alignment vertical="center" wrapText="1"/>
      <protection hidden="1"/>
    </xf>
    <xf numFmtId="0" fontId="4" fillId="0" borderId="22" xfId="0" applyFont="1" applyBorder="1" applyAlignment="1" applyProtection="1">
      <alignment vertical="center" wrapText="1"/>
      <protection hidden="1"/>
    </xf>
    <xf numFmtId="0" fontId="4" fillId="0" borderId="23" xfId="0" applyFont="1" applyBorder="1" applyAlignment="1" applyProtection="1">
      <alignment vertical="center" wrapText="1"/>
      <protection hidden="1"/>
    </xf>
    <xf numFmtId="0" fontId="4" fillId="0" borderId="12" xfId="0" applyFont="1" applyBorder="1" applyAlignment="1" applyProtection="1">
      <alignment horizontal="left" vertical="center" wrapText="1" indent="1"/>
      <protection hidden="1"/>
    </xf>
    <xf numFmtId="0" fontId="4" fillId="0" borderId="22" xfId="0" applyFont="1" applyBorder="1" applyAlignment="1" applyProtection="1">
      <alignment horizontal="left" vertical="center" wrapText="1" indent="1"/>
      <protection hidden="1"/>
    </xf>
    <xf numFmtId="0" fontId="0" fillId="0" borderId="1" xfId="0" applyFont="1" applyFill="1" applyBorder="1" applyAlignment="1" applyProtection="1">
      <alignment horizontal="center" vertical="center"/>
      <protection hidden="1"/>
    </xf>
    <xf numFmtId="0" fontId="0" fillId="0" borderId="2" xfId="0" applyFont="1" applyFill="1" applyBorder="1" applyAlignment="1" applyProtection="1">
      <alignment horizontal="center" vertical="center"/>
      <protection hidden="1"/>
    </xf>
    <xf numFmtId="49" fontId="0" fillId="0" borderId="12" xfId="0" applyNumberFormat="1" applyFont="1" applyBorder="1" applyAlignment="1" applyProtection="1">
      <alignment horizontal="left" vertical="center" indent="1"/>
      <protection hidden="1"/>
    </xf>
    <xf numFmtId="49" fontId="0" fillId="0" borderId="22" xfId="0" applyNumberFormat="1" applyFont="1" applyBorder="1" applyAlignment="1" applyProtection="1">
      <alignment horizontal="left" vertical="center" indent="1"/>
      <protection hidden="1"/>
    </xf>
    <xf numFmtId="0" fontId="0" fillId="0" borderId="12" xfId="0" applyFont="1" applyBorder="1" applyAlignment="1" applyProtection="1">
      <alignment horizontal="left" vertical="center" indent="1"/>
      <protection hidden="1"/>
    </xf>
    <xf numFmtId="0" fontId="0" fillId="0" borderId="22" xfId="0" applyFont="1" applyBorder="1" applyAlignment="1" applyProtection="1">
      <alignment horizontal="left" vertical="center" indent="1"/>
      <protection hidden="1"/>
    </xf>
    <xf numFmtId="166" fontId="0" fillId="0" borderId="22" xfId="0" applyNumberFormat="1" applyFont="1" applyBorder="1" applyAlignment="1" applyProtection="1">
      <alignment horizontal="left" vertical="center" indent="1"/>
      <protection hidden="1"/>
    </xf>
    <xf numFmtId="166" fontId="0" fillId="0" borderId="31" xfId="0" applyNumberFormat="1" applyFont="1" applyBorder="1" applyAlignment="1" applyProtection="1">
      <alignment horizontal="left" vertical="center" indent="1"/>
      <protection hidden="1"/>
    </xf>
    <xf numFmtId="0" fontId="0" fillId="0" borderId="12" xfId="0" applyNumberFormat="1" applyFont="1" applyBorder="1" applyAlignment="1" applyProtection="1">
      <alignment horizontal="left" vertical="center" indent="1"/>
      <protection hidden="1"/>
    </xf>
    <xf numFmtId="0" fontId="0" fillId="0" borderId="22" xfId="0" applyNumberFormat="1" applyFont="1" applyBorder="1" applyAlignment="1" applyProtection="1">
      <alignment horizontal="left" vertical="center" indent="1"/>
      <protection hidden="1"/>
    </xf>
    <xf numFmtId="0" fontId="0" fillId="0" borderId="1" xfId="0" applyFont="1" applyBorder="1" applyAlignment="1" applyProtection="1">
      <alignment horizontal="left" vertical="center" indent="1"/>
      <protection hidden="1"/>
    </xf>
    <xf numFmtId="0" fontId="0" fillId="0" borderId="2" xfId="0" applyFont="1" applyBorder="1" applyAlignment="1" applyProtection="1">
      <alignment horizontal="left" vertical="center" indent="1"/>
      <protection hidden="1"/>
    </xf>
    <xf numFmtId="2" fontId="0" fillId="0" borderId="22" xfId="0" applyNumberFormat="1" applyFont="1" applyBorder="1" applyAlignment="1" applyProtection="1">
      <alignment horizontal="left" vertical="center" indent="1"/>
      <protection hidden="1"/>
    </xf>
    <xf numFmtId="0" fontId="9" fillId="0" borderId="32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  <protection hidden="1"/>
    </xf>
    <xf numFmtId="0" fontId="4" fillId="0" borderId="31" xfId="0" applyFont="1" applyBorder="1" applyAlignment="1" applyProtection="1">
      <alignment horizontal="center" vertical="center" wrapText="1"/>
      <protection hidden="1"/>
    </xf>
    <xf numFmtId="0" fontId="4" fillId="0" borderId="31" xfId="0" applyFont="1" applyBorder="1" applyAlignment="1" applyProtection="1">
      <alignment horizontal="left" vertical="center" wrapText="1" indent="1"/>
      <protection hidden="1"/>
    </xf>
    <xf numFmtId="9" fontId="0" fillId="0" borderId="1" xfId="0" applyNumberFormat="1" applyFont="1" applyBorder="1" applyAlignment="1">
      <alignment horizontal="left" vertical="center" wrapText="1" indent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3" fillId="0" borderId="23" xfId="0" applyFont="1" applyBorder="1" applyAlignment="1" applyProtection="1">
      <alignment horizontal="center" vertical="center" wrapText="1"/>
      <protection hidden="1"/>
    </xf>
    <xf numFmtId="11" fontId="8" fillId="0" borderId="12" xfId="0" applyNumberFormat="1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11" fontId="10" fillId="0" borderId="12" xfId="0" applyNumberFormat="1" applyFont="1" applyBorder="1" applyAlignment="1" applyProtection="1">
      <alignment horizontal="center" vertical="center"/>
      <protection hidden="1"/>
    </xf>
    <xf numFmtId="11" fontId="10" fillId="0" borderId="22" xfId="0" applyNumberFormat="1" applyFont="1" applyBorder="1" applyAlignment="1" applyProtection="1">
      <alignment horizontal="center" vertical="center"/>
      <protection hidden="1"/>
    </xf>
    <xf numFmtId="11" fontId="10" fillId="0" borderId="23" xfId="0" applyNumberFormat="1" applyFont="1" applyBorder="1" applyAlignment="1" applyProtection="1">
      <alignment horizontal="center" vertical="center"/>
      <protection hidden="1"/>
    </xf>
    <xf numFmtId="0" fontId="3" fillId="0" borderId="32" xfId="0" applyFont="1" applyFill="1" applyBorder="1" applyAlignment="1" applyProtection="1">
      <alignment horizontal="right" vertical="center" wrapText="1"/>
      <protection hidden="1"/>
    </xf>
    <xf numFmtId="0" fontId="3" fillId="0" borderId="22" xfId="0" applyFont="1" applyFill="1" applyBorder="1" applyAlignment="1" applyProtection="1">
      <alignment horizontal="right" vertical="center" wrapText="1"/>
      <protection hidden="1"/>
    </xf>
    <xf numFmtId="0" fontId="3" fillId="0" borderId="22" xfId="0" applyFont="1" applyBorder="1" applyAlignment="1" applyProtection="1">
      <alignment horizontal="left" vertical="center" wrapText="1"/>
      <protection hidden="1"/>
    </xf>
    <xf numFmtId="0" fontId="3" fillId="0" borderId="23" xfId="0" applyFont="1" applyBorder="1" applyAlignment="1" applyProtection="1">
      <alignment horizontal="left" vertical="center" wrapText="1"/>
      <protection hidden="1"/>
    </xf>
    <xf numFmtId="164" fontId="3" fillId="0" borderId="1" xfId="0" applyNumberFormat="1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  <protection hidden="1"/>
    </xf>
    <xf numFmtId="0" fontId="0" fillId="0" borderId="12" xfId="0" applyFont="1" applyBorder="1" applyAlignment="1">
      <alignment horizontal="right" vertical="center" wrapText="1"/>
    </xf>
    <xf numFmtId="0" fontId="0" fillId="0" borderId="22" xfId="0" applyFont="1" applyBorder="1" applyAlignment="1">
      <alignment horizontal="right" vertical="center" wrapText="1"/>
    </xf>
    <xf numFmtId="0" fontId="0" fillId="0" borderId="22" xfId="0" applyFont="1" applyBorder="1" applyAlignment="1">
      <alignment horizontal="left" vertical="center" wrapText="1"/>
    </xf>
    <xf numFmtId="0" fontId="0" fillId="0" borderId="31" xfId="0" applyFont="1" applyBorder="1" applyAlignment="1">
      <alignment horizontal="left" vertical="center" wrapText="1"/>
    </xf>
  </cellXfs>
  <cellStyles count="3">
    <cellStyle name="Normal" xfId="0" builtinId="0"/>
    <cellStyle name="Normale 2" xfId="1" xr:uid="{00000000-0005-0000-0000-000001000000}"/>
    <cellStyle name="Stile 1" xfId="2" xr:uid="{00000000-0005-0000-0000-000002000000}"/>
  </cellStyles>
  <dxfs count="5">
    <dxf>
      <fill>
        <patternFill>
          <bgColor theme="9" tint="0.59996337778862885"/>
        </patternFill>
      </fill>
    </dxf>
    <dxf>
      <fill>
        <patternFill>
          <bgColor rgb="FF99FF66"/>
        </patternFill>
      </fill>
    </dxf>
    <dxf>
      <fill>
        <patternFill>
          <bgColor theme="5" tint="0.59996337778862885"/>
        </patternFill>
      </fill>
    </dxf>
    <dxf>
      <fill>
        <patternFill>
          <bgColor rgb="FF99FF66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47</xdr:row>
          <xdr:rowOff>0</xdr:rowOff>
        </xdr:from>
        <xdr:to>
          <xdr:col>20</xdr:col>
          <xdr:colOff>161925</xdr:colOff>
          <xdr:row>48</xdr:row>
          <xdr:rowOff>9525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0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50</xdr:row>
          <xdr:rowOff>161925</xdr:rowOff>
        </xdr:from>
        <xdr:to>
          <xdr:col>8</xdr:col>
          <xdr:colOff>123825</xdr:colOff>
          <xdr:row>52</xdr:row>
          <xdr:rowOff>19050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0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49</xdr:row>
          <xdr:rowOff>171450</xdr:rowOff>
        </xdr:from>
        <xdr:to>
          <xdr:col>8</xdr:col>
          <xdr:colOff>123825</xdr:colOff>
          <xdr:row>51</xdr:row>
          <xdr:rowOff>19050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0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52</xdr:row>
          <xdr:rowOff>0</xdr:rowOff>
        </xdr:from>
        <xdr:to>
          <xdr:col>8</xdr:col>
          <xdr:colOff>114300</xdr:colOff>
          <xdr:row>52</xdr:row>
          <xdr:rowOff>219075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0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133350</xdr:colOff>
          <xdr:row>50</xdr:row>
          <xdr:rowOff>161925</xdr:rowOff>
        </xdr:from>
        <xdr:to>
          <xdr:col>19</xdr:col>
          <xdr:colOff>76200</xdr:colOff>
          <xdr:row>52</xdr:row>
          <xdr:rowOff>19050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  <a:ext uri="{FF2B5EF4-FFF2-40B4-BE49-F238E27FC236}">
                  <a16:creationId xmlns:a16="http://schemas.microsoft.com/office/drawing/2014/main" id="{00000000-0008-0000-0000-00004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133350</xdr:colOff>
          <xdr:row>51</xdr:row>
          <xdr:rowOff>161925</xdr:rowOff>
        </xdr:from>
        <xdr:to>
          <xdr:col>19</xdr:col>
          <xdr:colOff>76200</xdr:colOff>
          <xdr:row>52</xdr:row>
          <xdr:rowOff>200025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0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47</xdr:row>
          <xdr:rowOff>0</xdr:rowOff>
        </xdr:from>
        <xdr:to>
          <xdr:col>11</xdr:col>
          <xdr:colOff>0</xdr:colOff>
          <xdr:row>48</xdr:row>
          <xdr:rowOff>9525</xdr:rowOff>
        </xdr:to>
        <xdr:sp macro="" textlink="">
          <xdr:nvSpPr>
            <xdr:cNvPr id="3146" name="Check Box 74" hidden="1">
              <a:extLst>
                <a:ext uri="{63B3BB69-23CF-44E3-9099-C40C66FF867C}">
                  <a14:compatExt spid="_x0000_s3146"/>
                </a:ext>
                <a:ext uri="{FF2B5EF4-FFF2-40B4-BE49-F238E27FC236}">
                  <a16:creationId xmlns:a16="http://schemas.microsoft.com/office/drawing/2014/main" id="{00000000-0008-0000-00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31</xdr:col>
      <xdr:colOff>0</xdr:colOff>
      <xdr:row>2</xdr:row>
      <xdr:rowOff>35520</xdr:rowOff>
    </xdr:from>
    <xdr:to>
      <xdr:col>40</xdr:col>
      <xdr:colOff>76200</xdr:colOff>
      <xdr:row>2</xdr:row>
      <xdr:rowOff>552526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0225" y="426045"/>
          <a:ext cx="1704975" cy="51700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133350</xdr:colOff>
          <xdr:row>50</xdr:row>
          <xdr:rowOff>161925</xdr:rowOff>
        </xdr:from>
        <xdr:to>
          <xdr:col>19</xdr:col>
          <xdr:colOff>76200</xdr:colOff>
          <xdr:row>52</xdr:row>
          <xdr:rowOff>19050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0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133350</xdr:colOff>
          <xdr:row>50</xdr:row>
          <xdr:rowOff>161925</xdr:rowOff>
        </xdr:from>
        <xdr:to>
          <xdr:col>19</xdr:col>
          <xdr:colOff>76200</xdr:colOff>
          <xdr:row>52</xdr:row>
          <xdr:rowOff>19050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0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85725</xdr:colOff>
      <xdr:row>2</xdr:row>
      <xdr:rowOff>133350</xdr:rowOff>
    </xdr:from>
    <xdr:to>
      <xdr:col>9</xdr:col>
      <xdr:colOff>106067</xdr:colOff>
      <xdr:row>2</xdr:row>
      <xdr:rowOff>485775</xdr:rowOff>
    </xdr:to>
    <xdr:pic>
      <xdr:nvPicPr>
        <xdr:cNvPr id="12" name="Immagine 11" descr="Risultati immagini per logo fermilab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523875"/>
          <a:ext cx="1649117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4">
    <pageSetUpPr fitToPage="1"/>
  </sheetPr>
  <dimension ref="A1:AP57"/>
  <sheetViews>
    <sheetView tabSelected="1" topLeftCell="A3" zoomScaleNormal="100" workbookViewId="0">
      <selection activeCell="AU10" sqref="AU10"/>
    </sheetView>
  </sheetViews>
  <sheetFormatPr defaultColWidth="8.85546875" defaultRowHeight="15"/>
  <cols>
    <col min="1" max="42" width="2.7109375" style="6" customWidth="1"/>
    <col min="43" max="43" width="1.7109375" style="6" customWidth="1"/>
    <col min="44" max="16384" width="8.85546875" style="6"/>
  </cols>
  <sheetData>
    <row r="1" spans="1:42" s="15" customFormat="1" hidden="1">
      <c r="A1" s="16"/>
      <c r="B1" s="16"/>
      <c r="C1" s="16" t="s">
        <v>0</v>
      </c>
      <c r="D1" s="16"/>
      <c r="E1" s="16"/>
      <c r="F1" s="16"/>
      <c r="G1" s="16" t="s">
        <v>1</v>
      </c>
      <c r="H1" s="16" t="s">
        <v>2</v>
      </c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</row>
    <row r="2" spans="1:42" s="15" customFormat="1" ht="15.75" hidden="1" thickBot="1">
      <c r="A2" s="16"/>
      <c r="B2" s="16"/>
      <c r="C2" s="16" t="s">
        <v>3</v>
      </c>
      <c r="D2" s="16"/>
      <c r="E2" s="16"/>
      <c r="F2" s="16"/>
      <c r="G2" s="16" t="s">
        <v>4</v>
      </c>
      <c r="H2" s="17">
        <v>44578.445659722223</v>
      </c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</row>
    <row r="3" spans="1:42" ht="47.45" customHeight="1">
      <c r="A3" s="39" t="s">
        <v>5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1"/>
    </row>
    <row r="4" spans="1:42" ht="18" customHeight="1">
      <c r="A4" s="89" t="s">
        <v>6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3" t="s">
        <v>7</v>
      </c>
      <c r="AF4" s="93"/>
      <c r="AG4" s="93"/>
      <c r="AH4" s="93"/>
      <c r="AI4" s="93"/>
      <c r="AJ4" s="109" t="e" cm="1">
        <f t="array" aca="1" ref="AJ4" ca="1">MID(CELL("nomefile"),FIND("[",CELL("nomefile"))+1,(FIND("]",CELL("nomefile"))-6)-FIND("[",CELL("nomefile")))</f>
        <v>#VALUE!</v>
      </c>
      <c r="AK4" s="110"/>
      <c r="AL4" s="110"/>
      <c r="AM4" s="110"/>
      <c r="AN4" s="110"/>
      <c r="AO4" s="110"/>
      <c r="AP4" s="111"/>
    </row>
    <row r="5" spans="1:42" ht="16.149999999999999" customHeight="1">
      <c r="A5" s="91"/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107" t="s">
        <v>8</v>
      </c>
      <c r="AF5" s="107"/>
      <c r="AG5" s="107"/>
      <c r="AH5" s="107"/>
      <c r="AI5" s="107"/>
      <c r="AJ5" s="112"/>
      <c r="AK5" s="113"/>
      <c r="AL5" s="113"/>
      <c r="AM5" s="113"/>
      <c r="AN5" s="113"/>
      <c r="AO5" s="113"/>
      <c r="AP5" s="114"/>
    </row>
    <row r="6" spans="1:42" ht="15.6" customHeight="1">
      <c r="A6" s="94" t="s">
        <v>9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3" t="s">
        <v>10</v>
      </c>
      <c r="AF6" s="93"/>
      <c r="AG6" s="93"/>
      <c r="AH6" s="93"/>
      <c r="AI6" s="93"/>
      <c r="AJ6" s="98">
        <v>1</v>
      </c>
      <c r="AK6" s="99"/>
      <c r="AL6" s="102" t="s">
        <v>11</v>
      </c>
      <c r="AM6" s="102"/>
      <c r="AN6" s="103">
        <v>1</v>
      </c>
      <c r="AO6" s="103"/>
      <c r="AP6" s="104"/>
    </row>
    <row r="7" spans="1:42" ht="15" customHeight="1">
      <c r="A7" s="96"/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107" t="s">
        <v>12</v>
      </c>
      <c r="AF7" s="107"/>
      <c r="AG7" s="107"/>
      <c r="AH7" s="107"/>
      <c r="AI7" s="107"/>
      <c r="AJ7" s="100"/>
      <c r="AK7" s="101"/>
      <c r="AL7" s="108" t="s">
        <v>13</v>
      </c>
      <c r="AM7" s="108"/>
      <c r="AN7" s="105"/>
      <c r="AO7" s="105"/>
      <c r="AP7" s="106"/>
    </row>
    <row r="8" spans="1:42" ht="14.45" customHeight="1">
      <c r="A8" s="83" t="s">
        <v>14</v>
      </c>
      <c r="B8" s="84"/>
      <c r="C8" s="84"/>
      <c r="D8" s="84"/>
      <c r="E8" s="84"/>
      <c r="F8" s="84"/>
      <c r="G8" s="85" t="s">
        <v>15</v>
      </c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4" t="s">
        <v>16</v>
      </c>
      <c r="W8" s="84"/>
      <c r="X8" s="84"/>
      <c r="Y8" s="84"/>
      <c r="Z8" s="84"/>
      <c r="AA8" s="84"/>
      <c r="AB8" s="85">
        <v>647590</v>
      </c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6"/>
    </row>
    <row r="9" spans="1:42" ht="15" customHeight="1">
      <c r="A9" s="87" t="s">
        <v>17</v>
      </c>
      <c r="B9" s="88"/>
      <c r="C9" s="88"/>
      <c r="D9" s="88"/>
      <c r="E9" s="88"/>
      <c r="F9" s="88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8" t="s">
        <v>18</v>
      </c>
      <c r="W9" s="88"/>
      <c r="X9" s="88"/>
      <c r="Y9" s="88"/>
      <c r="Z9" s="88"/>
      <c r="AA9" s="88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6"/>
    </row>
    <row r="10" spans="1:42" ht="14.45" customHeight="1">
      <c r="A10" s="83" t="s">
        <v>19</v>
      </c>
      <c r="B10" s="84"/>
      <c r="C10" s="84"/>
      <c r="D10" s="84"/>
      <c r="E10" s="84"/>
      <c r="F10" s="84"/>
      <c r="G10" s="117" t="s">
        <v>20</v>
      </c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84" t="s">
        <v>21</v>
      </c>
      <c r="W10" s="84"/>
      <c r="X10" s="84"/>
      <c r="Y10" s="84"/>
      <c r="Z10" s="84"/>
      <c r="AA10" s="84"/>
      <c r="AB10" s="85" t="s">
        <v>22</v>
      </c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6"/>
    </row>
    <row r="11" spans="1:42" ht="15" customHeight="1">
      <c r="A11" s="87" t="s">
        <v>23</v>
      </c>
      <c r="B11" s="88"/>
      <c r="C11" s="88"/>
      <c r="D11" s="88"/>
      <c r="E11" s="88"/>
      <c r="F11" s="88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88" t="s">
        <v>24</v>
      </c>
      <c r="W11" s="88"/>
      <c r="X11" s="88"/>
      <c r="Y11" s="88"/>
      <c r="Z11" s="88"/>
      <c r="AA11" s="88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6"/>
    </row>
    <row r="12" spans="1:42" ht="14.45" customHeight="1">
      <c r="A12" s="83" t="s">
        <v>25</v>
      </c>
      <c r="B12" s="84"/>
      <c r="C12" s="84"/>
      <c r="D12" s="84"/>
      <c r="E12" s="84"/>
      <c r="F12" s="84"/>
      <c r="G12" s="85" t="s">
        <v>26</v>
      </c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4" t="s">
        <v>27</v>
      </c>
      <c r="W12" s="84"/>
      <c r="X12" s="84"/>
      <c r="Y12" s="84"/>
      <c r="Z12" s="84"/>
      <c r="AA12" s="84"/>
      <c r="AB12" s="115" t="str">
        <f>C2</f>
        <v>BBF008</v>
      </c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6"/>
    </row>
    <row r="13" spans="1:42" ht="13.5" customHeight="1">
      <c r="A13" s="87" t="s">
        <v>28</v>
      </c>
      <c r="B13" s="88"/>
      <c r="C13" s="88"/>
      <c r="D13" s="88"/>
      <c r="E13" s="88"/>
      <c r="F13" s="88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8" t="s">
        <v>29</v>
      </c>
      <c r="W13" s="88"/>
      <c r="X13" s="88"/>
      <c r="Y13" s="88"/>
      <c r="Z13" s="88"/>
      <c r="AA13" s="88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6"/>
    </row>
    <row r="14" spans="1:42" ht="14.45" customHeight="1">
      <c r="A14" s="83" t="s">
        <v>30</v>
      </c>
      <c r="B14" s="84"/>
      <c r="C14" s="84"/>
      <c r="D14" s="84"/>
      <c r="E14" s="84"/>
      <c r="F14" s="84"/>
      <c r="G14" s="85" t="str">
        <f>CONCATENATE(G10,".QCP.001")</f>
        <v>Z20008.QCP.001</v>
      </c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4" t="s">
        <v>31</v>
      </c>
      <c r="W14" s="84"/>
      <c r="X14" s="84"/>
      <c r="Y14" s="84"/>
      <c r="Z14" s="84"/>
      <c r="AA14" s="84"/>
      <c r="AB14" s="128" t="s">
        <v>32</v>
      </c>
      <c r="AC14" s="129"/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129"/>
      <c r="AP14" s="130"/>
    </row>
    <row r="15" spans="1:42" ht="15" customHeight="1">
      <c r="A15" s="87" t="s">
        <v>33</v>
      </c>
      <c r="B15" s="88"/>
      <c r="C15" s="88"/>
      <c r="D15" s="88"/>
      <c r="E15" s="88"/>
      <c r="F15" s="88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8" t="s">
        <v>34</v>
      </c>
      <c r="W15" s="88"/>
      <c r="X15" s="88"/>
      <c r="Y15" s="88"/>
      <c r="Z15" s="88"/>
      <c r="AA15" s="88"/>
      <c r="AB15" s="131"/>
      <c r="AC15" s="132"/>
      <c r="AD15" s="132"/>
      <c r="AE15" s="132"/>
      <c r="AF15" s="132"/>
      <c r="AG15" s="132"/>
      <c r="AH15" s="132"/>
      <c r="AI15" s="132"/>
      <c r="AJ15" s="132"/>
      <c r="AK15" s="132"/>
      <c r="AL15" s="132"/>
      <c r="AM15" s="132"/>
      <c r="AN15" s="132"/>
      <c r="AO15" s="132"/>
      <c r="AP15" s="133"/>
    </row>
    <row r="16" spans="1:42" ht="15" customHeight="1">
      <c r="A16" s="42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4"/>
    </row>
    <row r="17" spans="1:42" ht="21" customHeight="1">
      <c r="A17" s="18" t="s">
        <v>35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79" t="s">
        <v>36</v>
      </c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80"/>
    </row>
    <row r="18" spans="1:42" ht="21" customHeight="1">
      <c r="A18" s="18" t="s">
        <v>37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37" t="s">
        <v>38</v>
      </c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8"/>
    </row>
    <row r="19" spans="1:42" ht="21" customHeight="1">
      <c r="A19" s="18" t="s">
        <v>39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37" t="s">
        <v>40</v>
      </c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8"/>
    </row>
    <row r="20" spans="1:42" ht="21" customHeight="1">
      <c r="A20" s="18" t="s">
        <v>41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37" t="s">
        <v>42</v>
      </c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8"/>
    </row>
    <row r="21" spans="1:42" ht="21" customHeight="1">
      <c r="A21" s="18" t="s">
        <v>43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66">
        <v>4</v>
      </c>
      <c r="P21" s="167"/>
      <c r="Q21" s="167"/>
      <c r="R21" s="16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8"/>
    </row>
    <row r="22" spans="1:42" ht="21" customHeight="1">
      <c r="A22" s="18" t="s">
        <v>44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67">
        <v>6.5000000000000003E-9</v>
      </c>
      <c r="P22" s="68"/>
      <c r="Q22" s="68"/>
      <c r="R22" s="68"/>
      <c r="S22" s="27" t="s">
        <v>45</v>
      </c>
      <c r="T22" s="27"/>
      <c r="U22" s="27"/>
      <c r="V22" s="27"/>
      <c r="W22" s="27"/>
      <c r="X22" s="27"/>
      <c r="Y22" s="27"/>
      <c r="Z22" s="27"/>
      <c r="AA22" s="27"/>
      <c r="AB22" s="69"/>
      <c r="AC22" s="23" t="s">
        <v>46</v>
      </c>
      <c r="AD22" s="23"/>
      <c r="AE22" s="23"/>
      <c r="AF22" s="23"/>
      <c r="AG22" s="23"/>
      <c r="AH22" s="23"/>
      <c r="AI22" s="23"/>
      <c r="AJ22" s="70">
        <v>2017</v>
      </c>
      <c r="AK22" s="71"/>
      <c r="AL22" s="71"/>
      <c r="AM22" s="10" t="s">
        <v>47</v>
      </c>
      <c r="AN22" s="72">
        <v>23</v>
      </c>
      <c r="AO22" s="72"/>
      <c r="AP22" s="73"/>
    </row>
    <row r="23" spans="1:42" ht="21" customHeight="1">
      <c r="A23" s="18" t="s">
        <v>48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67">
        <v>1E-10</v>
      </c>
      <c r="P23" s="68"/>
      <c r="Q23" s="68"/>
      <c r="R23" s="68"/>
      <c r="S23" s="27" t="s">
        <v>49</v>
      </c>
      <c r="T23" s="27"/>
      <c r="U23" s="27"/>
      <c r="V23" s="27"/>
      <c r="W23" s="27"/>
      <c r="X23" s="27"/>
      <c r="Y23" s="27"/>
      <c r="Z23" s="27"/>
      <c r="AA23" s="27"/>
      <c r="AB23" s="69"/>
      <c r="AC23" s="23" t="s">
        <v>50</v>
      </c>
      <c r="AD23" s="23"/>
      <c r="AE23" s="23"/>
      <c r="AF23" s="23"/>
      <c r="AG23" s="23"/>
      <c r="AH23" s="23"/>
      <c r="AI23" s="23"/>
      <c r="AJ23" s="24">
        <f>H2</f>
        <v>44578.445659722223</v>
      </c>
      <c r="AK23" s="25"/>
      <c r="AL23" s="25"/>
      <c r="AM23" s="25"/>
      <c r="AN23" s="25"/>
      <c r="AO23" s="25"/>
      <c r="AP23" s="26"/>
    </row>
    <row r="24" spans="1:42" ht="21" customHeight="1">
      <c r="A24" s="18" t="s">
        <v>51</v>
      </c>
      <c r="B24" s="19"/>
      <c r="C24" s="19"/>
      <c r="D24" s="19"/>
      <c r="E24" s="19"/>
      <c r="F24" s="19"/>
      <c r="G24" s="19"/>
      <c r="H24" s="37" t="s">
        <v>52</v>
      </c>
      <c r="I24" s="37"/>
      <c r="J24" s="37"/>
      <c r="K24" s="37"/>
      <c r="L24" s="37"/>
      <c r="M24" s="37"/>
      <c r="N24" s="37"/>
      <c r="O24" s="19" t="s">
        <v>53</v>
      </c>
      <c r="P24" s="19"/>
      <c r="Q24" s="19"/>
      <c r="R24" s="19"/>
      <c r="S24" s="19"/>
      <c r="T24" s="19"/>
      <c r="U24" s="19"/>
      <c r="V24" s="183">
        <v>0.5</v>
      </c>
      <c r="W24" s="37"/>
      <c r="X24" s="37"/>
      <c r="Y24" s="37"/>
      <c r="Z24" s="37"/>
      <c r="AA24" s="37"/>
      <c r="AB24" s="37"/>
      <c r="AC24" s="19" t="s">
        <v>54</v>
      </c>
      <c r="AD24" s="19"/>
      <c r="AE24" s="19"/>
      <c r="AF24" s="19"/>
      <c r="AG24" s="19"/>
      <c r="AH24" s="19"/>
      <c r="AI24" s="19"/>
      <c r="AJ24" s="198">
        <v>22</v>
      </c>
      <c r="AK24" s="199"/>
      <c r="AL24" s="199"/>
      <c r="AM24" s="199"/>
      <c r="AN24" s="200" t="s">
        <v>55</v>
      </c>
      <c r="AO24" s="200"/>
      <c r="AP24" s="201"/>
    </row>
    <row r="25" spans="1:42" ht="21" customHeight="1">
      <c r="A25" s="18" t="s">
        <v>56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29" t="s">
        <v>57</v>
      </c>
      <c r="P25" s="30"/>
      <c r="Q25" s="30"/>
      <c r="R25" s="30"/>
      <c r="S25" s="30"/>
      <c r="T25" s="30"/>
      <c r="U25" s="30"/>
      <c r="V25" s="30"/>
      <c r="W25" s="22">
        <v>3.5000000000000003E-2</v>
      </c>
      <c r="X25" s="22"/>
      <c r="Y25" s="22"/>
      <c r="Z25" s="31" t="s">
        <v>58</v>
      </c>
      <c r="AA25" s="32"/>
      <c r="AB25" s="32" t="s">
        <v>59</v>
      </c>
      <c r="AC25" s="32"/>
      <c r="AD25" s="32"/>
      <c r="AE25" s="32"/>
      <c r="AF25" s="32"/>
      <c r="AG25" s="32"/>
      <c r="AH25" s="32"/>
      <c r="AI25" s="33">
        <v>8.0000000000000004E-4</v>
      </c>
      <c r="AJ25" s="33"/>
      <c r="AK25" s="33"/>
      <c r="AL25" s="34" t="s">
        <v>60</v>
      </c>
      <c r="AM25" s="35"/>
      <c r="AN25" s="35"/>
      <c r="AO25" s="35"/>
      <c r="AP25" s="36"/>
    </row>
    <row r="26" spans="1:42" ht="21" customHeight="1">
      <c r="A26" s="18" t="s">
        <v>61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68" t="s">
        <v>62</v>
      </c>
      <c r="P26" s="169"/>
      <c r="Q26" s="169"/>
      <c r="R26" s="169"/>
      <c r="S26" s="169"/>
      <c r="T26" s="169"/>
      <c r="U26" s="169"/>
      <c r="V26" s="169"/>
      <c r="W26" s="169"/>
      <c r="X26" s="169"/>
      <c r="Y26" s="170">
        <f>O22*(1-AI25*(YEAR(AJ23)-AJ22))*(1+(W25*(AJ24-AN22)))</f>
        <v>6.2474100000000005E-9</v>
      </c>
      <c r="Z26" s="170"/>
      <c r="AA26" s="170"/>
      <c r="AB26" s="170"/>
      <c r="AC26" s="170"/>
      <c r="AD26" s="170"/>
      <c r="AE26" s="170"/>
      <c r="AF26" s="170"/>
      <c r="AG26" s="170"/>
      <c r="AH26" s="170"/>
      <c r="AI26" s="170"/>
      <c r="AJ26" s="170"/>
      <c r="AK26" s="170"/>
      <c r="AL26" s="170"/>
      <c r="AM26" s="170"/>
      <c r="AN26" s="170"/>
      <c r="AO26" s="170"/>
      <c r="AP26" s="171"/>
    </row>
    <row r="27" spans="1:42" ht="21" customHeight="1">
      <c r="A27" s="18" t="s">
        <v>63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81" t="str">
        <f>VLOOKUP(O21,Elenchi!H2:N8,7,FALSE)</f>
        <v>LACO Technologies Mod. LHSP01 Lot/N 11143 (ext)</v>
      </c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1"/>
      <c r="AO27" s="81"/>
      <c r="AP27" s="82"/>
    </row>
    <row r="28" spans="1:42" ht="21" customHeight="1">
      <c r="A28" s="18" t="s">
        <v>64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72">
        <v>30</v>
      </c>
      <c r="P28" s="173"/>
      <c r="Q28" s="173"/>
      <c r="R28" s="173"/>
      <c r="S28" s="27" t="s">
        <v>65</v>
      </c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8"/>
    </row>
    <row r="29" spans="1:42" ht="21" customHeight="1">
      <c r="A29" s="177" t="s">
        <v>66</v>
      </c>
      <c r="B29" s="178"/>
      <c r="C29" s="178"/>
      <c r="D29" s="178"/>
      <c r="E29" s="178"/>
      <c r="F29" s="178"/>
      <c r="G29" s="178"/>
      <c r="H29" s="178"/>
      <c r="I29" s="178"/>
      <c r="J29" s="178"/>
      <c r="K29" s="178"/>
      <c r="L29" s="178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178"/>
      <c r="AE29" s="178"/>
      <c r="AF29" s="178"/>
      <c r="AG29" s="178"/>
      <c r="AH29" s="178"/>
      <c r="AI29" s="178"/>
      <c r="AJ29" s="178"/>
      <c r="AK29" s="178"/>
      <c r="AL29" s="178"/>
      <c r="AM29" s="178"/>
      <c r="AN29" s="178"/>
      <c r="AO29" s="178"/>
      <c r="AP29" s="179"/>
    </row>
    <row r="30" spans="1:42" ht="21" customHeight="1">
      <c r="A30" s="18" t="s">
        <v>67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20">
        <v>9.9999999999999994E-12</v>
      </c>
      <c r="S30" s="21"/>
      <c r="T30" s="21"/>
      <c r="U30" s="21"/>
      <c r="V30" s="21"/>
      <c r="W30" s="21"/>
      <c r="X30" s="21"/>
      <c r="Y30" s="21"/>
      <c r="Z30" s="21"/>
      <c r="AA30" s="27" t="s">
        <v>49</v>
      </c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8"/>
    </row>
    <row r="31" spans="1:42" ht="21" customHeight="1">
      <c r="A31" s="18" t="s">
        <v>68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20">
        <v>5.4000000000000004E-9</v>
      </c>
      <c r="S31" s="22"/>
      <c r="T31" s="22"/>
      <c r="U31" s="22"/>
      <c r="V31" s="22"/>
      <c r="W31" s="22"/>
      <c r="X31" s="22"/>
      <c r="Y31" s="22"/>
      <c r="Z31" s="22"/>
      <c r="AA31" s="27" t="s">
        <v>49</v>
      </c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8"/>
    </row>
    <row r="32" spans="1:42" ht="21" customHeight="1">
      <c r="A32" s="18" t="s">
        <v>69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68" t="s">
        <v>70</v>
      </c>
      <c r="P32" s="169"/>
      <c r="Q32" s="169"/>
      <c r="R32" s="169"/>
      <c r="S32" s="169"/>
      <c r="T32" s="169"/>
      <c r="U32" s="176">
        <f>(Y26/(R31-R30))</f>
        <v>1.1590742115027828</v>
      </c>
      <c r="V32" s="176"/>
      <c r="W32" s="176"/>
      <c r="X32" s="176"/>
      <c r="Y32" s="176"/>
      <c r="Z32" s="176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8"/>
    </row>
    <row r="33" spans="1:42" ht="21" customHeight="1">
      <c r="A33" s="18" t="s">
        <v>71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20">
        <v>9.9999999999999994E-12</v>
      </c>
      <c r="S33" s="21"/>
      <c r="T33" s="21"/>
      <c r="U33" s="21"/>
      <c r="V33" s="21"/>
      <c r="W33" s="21"/>
      <c r="X33" s="21"/>
      <c r="Y33" s="21"/>
      <c r="Z33" s="21"/>
      <c r="AA33" s="27" t="s">
        <v>49</v>
      </c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8"/>
    </row>
    <row r="34" spans="1:42" ht="21" customHeight="1">
      <c r="A34" s="18" t="s">
        <v>72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87">
        <v>9.7000000000000003E-6</v>
      </c>
      <c r="P34" s="188"/>
      <c r="Q34" s="188"/>
      <c r="R34" s="188"/>
      <c r="S34" s="188"/>
      <c r="T34" s="188"/>
      <c r="U34" s="188"/>
      <c r="V34" s="188"/>
      <c r="W34" s="188"/>
      <c r="X34" s="188"/>
      <c r="Y34" s="188"/>
      <c r="Z34" s="188"/>
      <c r="AA34" s="27" t="s">
        <v>73</v>
      </c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8"/>
    </row>
    <row r="35" spans="1:42" ht="21" customHeight="1">
      <c r="A35" s="18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H35" s="174"/>
      <c r="AI35" s="174"/>
      <c r="AJ35" s="174"/>
      <c r="AK35" s="174"/>
      <c r="AL35" s="174"/>
      <c r="AM35" s="174"/>
      <c r="AN35" s="174"/>
      <c r="AO35" s="174"/>
      <c r="AP35" s="175"/>
    </row>
    <row r="36" spans="1:42" ht="14.45" customHeight="1">
      <c r="A36" s="52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66"/>
    </row>
    <row r="37" spans="1:42" s="7" customFormat="1" ht="31.9" customHeight="1">
      <c r="A37" s="74" t="s">
        <v>74</v>
      </c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65" t="s">
        <v>75</v>
      </c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8"/>
      <c r="AF37" s="189">
        <f>IF((R33-R30)*U32*1/V24&lt;=0,0.00000000001,(R33-R30)*U32*1/V24)</f>
        <v>9.9999999999999994E-12</v>
      </c>
      <c r="AG37" s="190"/>
      <c r="AH37" s="190"/>
      <c r="AI37" s="190"/>
      <c r="AJ37" s="190"/>
      <c r="AK37" s="190"/>
      <c r="AL37" s="190"/>
      <c r="AM37" s="190"/>
      <c r="AN37" s="191"/>
      <c r="AO37" s="8"/>
      <c r="AP37" s="9"/>
    </row>
    <row r="38" spans="1:42" ht="5.45" customHeight="1">
      <c r="A38" s="52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66"/>
    </row>
    <row r="39" spans="1:42" ht="21" customHeight="1">
      <c r="A39" s="76" t="s">
        <v>76</v>
      </c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64">
        <f>AF37</f>
        <v>9.9999999999999994E-12</v>
      </c>
      <c r="P39" s="65"/>
      <c r="Q39" s="65"/>
      <c r="R39" s="65"/>
      <c r="S39" s="65"/>
      <c r="T39" s="62" t="s">
        <v>77</v>
      </c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3"/>
    </row>
    <row r="40" spans="1:42" ht="14.45" customHeight="1">
      <c r="A40" s="54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78"/>
    </row>
    <row r="41" spans="1:42" ht="14.45" customHeight="1">
      <c r="A41" s="50" t="s">
        <v>78</v>
      </c>
      <c r="B41" s="51"/>
      <c r="C41" s="51"/>
      <c r="D41" s="51"/>
      <c r="E41" s="51"/>
      <c r="F41" s="51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7"/>
    </row>
    <row r="42" spans="1:42" ht="14.45" customHeight="1">
      <c r="A42" s="52"/>
      <c r="B42" s="53"/>
      <c r="C42" s="53"/>
      <c r="D42" s="53"/>
      <c r="E42" s="53"/>
      <c r="F42" s="53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9"/>
    </row>
    <row r="43" spans="1:42" ht="14.45" customHeight="1">
      <c r="A43" s="54"/>
      <c r="B43" s="55"/>
      <c r="C43" s="55"/>
      <c r="D43" s="55"/>
      <c r="E43" s="55"/>
      <c r="F43" s="55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1"/>
    </row>
    <row r="44" spans="1:42" ht="21" customHeight="1">
      <c r="A44" s="18" t="s">
        <v>79</v>
      </c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64" t="str">
        <f>IF(AF37&lt;=O23,"Conforme / Satisfactory","Not satisfactory")</f>
        <v>Conforme / Satisfactory</v>
      </c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4"/>
      <c r="AA44" s="164"/>
      <c r="AB44" s="164"/>
      <c r="AC44" s="164"/>
      <c r="AD44" s="164"/>
      <c r="AE44" s="164"/>
      <c r="AF44" s="164"/>
      <c r="AG44" s="164"/>
      <c r="AH44" s="164"/>
      <c r="AI44" s="164"/>
      <c r="AJ44" s="164"/>
      <c r="AK44" s="164"/>
      <c r="AL44" s="164"/>
      <c r="AM44" s="164"/>
      <c r="AN44" s="164"/>
      <c r="AO44" s="164"/>
      <c r="AP44" s="165"/>
    </row>
    <row r="45" spans="1:42" ht="14.45" customHeight="1">
      <c r="A45" s="45" t="s">
        <v>80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7" t="s">
        <v>81</v>
      </c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9"/>
    </row>
    <row r="46" spans="1:42" ht="16.899999999999999" customHeight="1">
      <c r="A46" s="156" t="s">
        <v>82</v>
      </c>
      <c r="B46" s="157"/>
      <c r="C46" s="157"/>
      <c r="D46" s="157"/>
      <c r="E46" s="157"/>
      <c r="F46" s="157"/>
      <c r="G46" s="157"/>
      <c r="H46" s="157"/>
      <c r="I46" s="157"/>
      <c r="J46" s="157"/>
      <c r="K46" s="157"/>
      <c r="L46" s="157"/>
      <c r="M46" s="157"/>
      <c r="N46" s="158"/>
      <c r="O46" s="184" t="s">
        <v>83</v>
      </c>
      <c r="P46" s="184"/>
      <c r="Q46" s="184"/>
      <c r="R46" s="184"/>
      <c r="S46" s="184"/>
      <c r="T46" s="184"/>
      <c r="U46" s="157" t="s">
        <v>84</v>
      </c>
      <c r="V46" s="157"/>
      <c r="W46" s="157"/>
      <c r="X46" s="157"/>
      <c r="Y46" s="158"/>
      <c r="Z46" s="180" t="s">
        <v>85</v>
      </c>
      <c r="AA46" s="157"/>
      <c r="AB46" s="157"/>
      <c r="AC46" s="157"/>
      <c r="AD46" s="157"/>
      <c r="AE46" s="158"/>
      <c r="AF46" s="180" t="s">
        <v>86</v>
      </c>
      <c r="AG46" s="157"/>
      <c r="AH46" s="157"/>
      <c r="AI46" s="157"/>
      <c r="AJ46" s="157"/>
      <c r="AK46" s="157"/>
      <c r="AL46" s="157"/>
      <c r="AM46" s="157"/>
      <c r="AN46" s="157"/>
      <c r="AO46" s="157"/>
      <c r="AP46" s="181"/>
    </row>
    <row r="47" spans="1:42" ht="25.15" customHeight="1">
      <c r="A47" s="192" t="s">
        <v>87</v>
      </c>
      <c r="B47" s="193"/>
      <c r="C47" s="193"/>
      <c r="D47" s="193"/>
      <c r="E47" s="193"/>
      <c r="F47" s="193"/>
      <c r="G47" s="193"/>
      <c r="H47" s="194" t="s">
        <v>4</v>
      </c>
      <c r="I47" s="194"/>
      <c r="J47" s="194"/>
      <c r="K47" s="194"/>
      <c r="L47" s="194"/>
      <c r="M47" s="194"/>
      <c r="N47" s="195"/>
      <c r="O47" s="185" t="str">
        <f>VLOOKUP(H47,Elenchi!A:C,3,FALSE)</f>
        <v>2° (II)</v>
      </c>
      <c r="P47" s="185"/>
      <c r="Q47" s="185"/>
      <c r="R47" s="185"/>
      <c r="S47" s="185"/>
      <c r="T47" s="185"/>
      <c r="U47" s="43" t="s">
        <v>88</v>
      </c>
      <c r="V47" s="43"/>
      <c r="W47" s="43"/>
      <c r="X47" s="43"/>
      <c r="Y47" s="186"/>
      <c r="Z47" s="196">
        <f>H2</f>
        <v>44578.445659722223</v>
      </c>
      <c r="AA47" s="196"/>
      <c r="AB47" s="196"/>
      <c r="AC47" s="196"/>
      <c r="AD47" s="196"/>
      <c r="AE47" s="196"/>
      <c r="AF47" s="185"/>
      <c r="AG47" s="185"/>
      <c r="AH47" s="185"/>
      <c r="AI47" s="185"/>
      <c r="AJ47" s="185"/>
      <c r="AK47" s="185"/>
      <c r="AL47" s="185"/>
      <c r="AM47" s="185"/>
      <c r="AN47" s="185"/>
      <c r="AO47" s="185"/>
      <c r="AP47" s="197"/>
    </row>
    <row r="48" spans="1:42" ht="16.899999999999999" customHeight="1">
      <c r="A48" s="156" t="s">
        <v>89</v>
      </c>
      <c r="B48" s="157"/>
      <c r="C48" s="157"/>
      <c r="D48" s="157"/>
      <c r="E48" s="157"/>
      <c r="F48" s="157"/>
      <c r="G48" s="157"/>
      <c r="H48" s="157"/>
      <c r="I48" s="157"/>
      <c r="J48" s="157"/>
      <c r="K48" s="158"/>
      <c r="L48" s="159" t="s">
        <v>90</v>
      </c>
      <c r="M48" s="160"/>
      <c r="N48" s="160"/>
      <c r="O48" s="160"/>
      <c r="P48" s="160"/>
      <c r="Q48" s="160"/>
      <c r="R48" s="160"/>
      <c r="S48" s="160"/>
      <c r="T48" s="160"/>
      <c r="U48" s="161"/>
      <c r="V48" s="162"/>
      <c r="W48" s="163"/>
      <c r="X48" s="163"/>
      <c r="Y48" s="163"/>
      <c r="Z48" s="163"/>
      <c r="AA48" s="163"/>
      <c r="AB48" s="163"/>
      <c r="AC48" s="163"/>
      <c r="AD48" s="163"/>
      <c r="AE48" s="163"/>
      <c r="AF48" s="163"/>
      <c r="AG48" s="163"/>
      <c r="AH48" s="163"/>
      <c r="AI48" s="163"/>
      <c r="AJ48" s="163"/>
      <c r="AK48" s="163"/>
      <c r="AL48" s="163"/>
      <c r="AM48" s="163"/>
      <c r="AN48" s="163"/>
      <c r="AO48" s="163"/>
      <c r="AP48" s="182"/>
    </row>
    <row r="49" spans="1:42" ht="14.45" customHeight="1">
      <c r="A49" s="126" t="s">
        <v>91</v>
      </c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 t="s">
        <v>92</v>
      </c>
      <c r="M49" s="127"/>
      <c r="N49" s="127"/>
      <c r="O49" s="127"/>
      <c r="P49" s="127"/>
      <c r="Q49" s="127"/>
      <c r="R49" s="127"/>
      <c r="S49" s="127"/>
      <c r="T49" s="127"/>
      <c r="U49" s="127"/>
      <c r="V49" s="154" t="s">
        <v>93</v>
      </c>
      <c r="W49" s="154"/>
      <c r="X49" s="154"/>
      <c r="Y49" s="154"/>
      <c r="Z49" s="154"/>
      <c r="AA49" s="154"/>
      <c r="AB49" s="154"/>
      <c r="AC49" s="154"/>
      <c r="AD49" s="154"/>
      <c r="AE49" s="154"/>
      <c r="AF49" s="127" t="s">
        <v>93</v>
      </c>
      <c r="AG49" s="127"/>
      <c r="AH49" s="127"/>
      <c r="AI49" s="127"/>
      <c r="AJ49" s="127"/>
      <c r="AK49" s="127"/>
      <c r="AL49" s="127"/>
      <c r="AM49" s="127"/>
      <c r="AN49" s="127"/>
      <c r="AO49" s="127"/>
      <c r="AP49" s="155"/>
    </row>
    <row r="50" spans="1:42" ht="15" customHeight="1">
      <c r="A50" s="122" t="s">
        <v>94</v>
      </c>
      <c r="B50" s="123"/>
      <c r="C50" s="123"/>
      <c r="D50" s="123"/>
      <c r="E50" s="123"/>
      <c r="F50" s="123"/>
      <c r="G50" s="123"/>
      <c r="H50" s="123"/>
      <c r="I50" s="123"/>
      <c r="J50" s="123"/>
      <c r="K50" s="123"/>
      <c r="L50" s="123" t="s">
        <v>95</v>
      </c>
      <c r="M50" s="123"/>
      <c r="N50" s="123"/>
      <c r="O50" s="123"/>
      <c r="P50" s="123"/>
      <c r="Q50" s="123"/>
      <c r="R50" s="123"/>
      <c r="S50" s="123"/>
      <c r="T50" s="123"/>
      <c r="U50" s="123"/>
      <c r="V50" s="124" t="s">
        <v>96</v>
      </c>
      <c r="W50" s="124"/>
      <c r="X50" s="124"/>
      <c r="Y50" s="124"/>
      <c r="Z50" s="124"/>
      <c r="AA50" s="124"/>
      <c r="AB50" s="124"/>
      <c r="AC50" s="124"/>
      <c r="AD50" s="124"/>
      <c r="AE50" s="124"/>
      <c r="AF50" s="123" t="s">
        <v>96</v>
      </c>
      <c r="AG50" s="123"/>
      <c r="AH50" s="123"/>
      <c r="AI50" s="123"/>
      <c r="AJ50" s="123"/>
      <c r="AK50" s="123"/>
      <c r="AL50" s="123"/>
      <c r="AM50" s="123"/>
      <c r="AN50" s="123"/>
      <c r="AO50" s="123"/>
      <c r="AP50" s="125"/>
    </row>
    <row r="51" spans="1:42" ht="14.45" customHeight="1">
      <c r="A51" s="142" t="s">
        <v>4</v>
      </c>
      <c r="B51" s="143"/>
      <c r="C51" s="143"/>
      <c r="D51" s="143"/>
      <c r="E51" s="143"/>
      <c r="F51" s="143"/>
      <c r="G51" s="143"/>
      <c r="H51" s="150" t="s">
        <v>97</v>
      </c>
      <c r="I51" s="151"/>
      <c r="J51" s="151"/>
      <c r="K51" s="151"/>
      <c r="L51" s="152" t="s">
        <v>98</v>
      </c>
      <c r="M51" s="143"/>
      <c r="N51" s="143"/>
      <c r="O51" s="143"/>
      <c r="P51" s="143"/>
      <c r="Q51" s="143"/>
      <c r="R51" s="143"/>
      <c r="S51" s="146"/>
      <c r="T51" s="147"/>
      <c r="U51" s="147"/>
      <c r="V51" s="118"/>
      <c r="W51" s="118"/>
      <c r="X51" s="118"/>
      <c r="Y51" s="118"/>
      <c r="Z51" s="118"/>
      <c r="AA51" s="118"/>
      <c r="AB51" s="118"/>
      <c r="AC51" s="118"/>
      <c r="AD51" s="118"/>
      <c r="AE51" s="118"/>
      <c r="AF51" s="118"/>
      <c r="AG51" s="118"/>
      <c r="AH51" s="118"/>
      <c r="AI51" s="118"/>
      <c r="AJ51" s="118"/>
      <c r="AK51" s="118"/>
      <c r="AL51" s="118"/>
      <c r="AM51" s="118"/>
      <c r="AN51" s="118"/>
      <c r="AO51" s="118"/>
      <c r="AP51" s="120"/>
    </row>
    <row r="52" spans="1:42" ht="14.45" customHeight="1">
      <c r="A52" s="144"/>
      <c r="B52" s="145"/>
      <c r="C52" s="145"/>
      <c r="D52" s="145"/>
      <c r="E52" s="145"/>
      <c r="F52" s="145"/>
      <c r="G52" s="145"/>
      <c r="H52" s="146" t="s">
        <v>99</v>
      </c>
      <c r="I52" s="147"/>
      <c r="J52" s="147"/>
      <c r="K52" s="147"/>
      <c r="L52" s="153"/>
      <c r="M52" s="145"/>
      <c r="N52" s="145"/>
      <c r="O52" s="145"/>
      <c r="P52" s="145"/>
      <c r="Q52" s="145"/>
      <c r="R52" s="145"/>
      <c r="S52" s="146" t="s">
        <v>99</v>
      </c>
      <c r="T52" s="147"/>
      <c r="U52" s="147"/>
      <c r="V52" s="118"/>
      <c r="W52" s="118"/>
      <c r="X52" s="118"/>
      <c r="Y52" s="118"/>
      <c r="Z52" s="118"/>
      <c r="AA52" s="118"/>
      <c r="AB52" s="118"/>
      <c r="AC52" s="118"/>
      <c r="AD52" s="118"/>
      <c r="AE52" s="118"/>
      <c r="AF52" s="118"/>
      <c r="AG52" s="118"/>
      <c r="AH52" s="118"/>
      <c r="AI52" s="118"/>
      <c r="AJ52" s="118"/>
      <c r="AK52" s="118"/>
      <c r="AL52" s="118"/>
      <c r="AM52" s="118"/>
      <c r="AN52" s="118"/>
      <c r="AO52" s="118"/>
      <c r="AP52" s="120"/>
    </row>
    <row r="53" spans="1:42" ht="35.450000000000003" customHeight="1">
      <c r="A53" s="144"/>
      <c r="B53" s="145"/>
      <c r="C53" s="145"/>
      <c r="D53" s="145"/>
      <c r="E53" s="145"/>
      <c r="F53" s="145"/>
      <c r="G53" s="145"/>
      <c r="H53" s="148" t="s">
        <v>100</v>
      </c>
      <c r="I53" s="149"/>
      <c r="J53" s="149"/>
      <c r="K53" s="149"/>
      <c r="L53" s="153"/>
      <c r="M53" s="145"/>
      <c r="N53" s="145"/>
      <c r="O53" s="145"/>
      <c r="P53" s="145"/>
      <c r="Q53" s="145"/>
      <c r="R53" s="145"/>
      <c r="S53" s="148" t="s">
        <v>100</v>
      </c>
      <c r="T53" s="149"/>
      <c r="U53" s="149"/>
      <c r="V53" s="118"/>
      <c r="W53" s="118"/>
      <c r="X53" s="118"/>
      <c r="Y53" s="118"/>
      <c r="Z53" s="118"/>
      <c r="AA53" s="118"/>
      <c r="AB53" s="118"/>
      <c r="AC53" s="118"/>
      <c r="AD53" s="118"/>
      <c r="AE53" s="118"/>
      <c r="AF53" s="118"/>
      <c r="AG53" s="118"/>
      <c r="AH53" s="118"/>
      <c r="AI53" s="118"/>
      <c r="AJ53" s="118"/>
      <c r="AK53" s="118"/>
      <c r="AL53" s="118"/>
      <c r="AM53" s="118"/>
      <c r="AN53" s="118"/>
      <c r="AO53" s="118"/>
      <c r="AP53" s="120"/>
    </row>
    <row r="54" spans="1:42" ht="15" customHeight="1" thickBot="1">
      <c r="A54" s="134" t="s">
        <v>85</v>
      </c>
      <c r="B54" s="135"/>
      <c r="C54" s="135"/>
      <c r="D54" s="135"/>
      <c r="E54" s="135"/>
      <c r="F54" s="135"/>
      <c r="G54" s="135"/>
      <c r="H54" s="136">
        <f>H2</f>
        <v>44578.445659722223</v>
      </c>
      <c r="I54" s="136"/>
      <c r="J54" s="136"/>
      <c r="K54" s="137"/>
      <c r="L54" s="138" t="s">
        <v>85</v>
      </c>
      <c r="M54" s="135"/>
      <c r="N54" s="135"/>
      <c r="O54" s="135"/>
      <c r="P54" s="135"/>
      <c r="Q54" s="135"/>
      <c r="R54" s="139">
        <f>H2</f>
        <v>44578.445659722223</v>
      </c>
      <c r="S54" s="140"/>
      <c r="T54" s="140"/>
      <c r="U54" s="141"/>
      <c r="V54" s="119"/>
      <c r="W54" s="119"/>
      <c r="X54" s="119"/>
      <c r="Y54" s="119"/>
      <c r="Z54" s="119"/>
      <c r="AA54" s="119"/>
      <c r="AB54" s="119"/>
      <c r="AC54" s="119"/>
      <c r="AD54" s="119"/>
      <c r="AE54" s="119"/>
      <c r="AF54" s="119"/>
      <c r="AG54" s="119"/>
      <c r="AH54" s="119"/>
      <c r="AI54" s="119"/>
      <c r="AJ54" s="119"/>
      <c r="AK54" s="119"/>
      <c r="AL54" s="119"/>
      <c r="AM54" s="119"/>
      <c r="AN54" s="119"/>
      <c r="AO54" s="119"/>
      <c r="AP54" s="121"/>
    </row>
    <row r="57" spans="1:42">
      <c r="E57" s="13"/>
      <c r="F57" s="13"/>
      <c r="G57" s="13"/>
      <c r="H57" s="13"/>
      <c r="I57" s="14"/>
      <c r="J57" s="14"/>
      <c r="K57" s="14"/>
    </row>
  </sheetData>
  <sheetProtection autoFilter="0"/>
  <protectedRanges>
    <protectedRange sqref="AB12" name="EV"/>
    <protectedRange sqref="AL4 AN6 H54 H47 Z47" name="LP"/>
    <protectedRange sqref="O18:P18" name="US_1"/>
    <protectedRange sqref="AL4 AB12 O17:O23 AJ22 AN22 H24 V24 AJ24 Y26 O28 O33:O35 R30:R31 Z30:Z31 U32 AF37 G41 O44 H47 Z47 H54 R54" name="TEN"/>
    <protectedRange sqref="AJ14" name="EV_1"/>
    <protectedRange sqref="AJ14" name="TEN_1"/>
  </protectedRanges>
  <dataConsolidate/>
  <mergeCells count="152">
    <mergeCell ref="AA33:AP33"/>
    <mergeCell ref="R33:Z33"/>
    <mergeCell ref="A20:N20"/>
    <mergeCell ref="O20:AP20"/>
    <mergeCell ref="O46:T46"/>
    <mergeCell ref="O47:T47"/>
    <mergeCell ref="U46:Y46"/>
    <mergeCell ref="U47:Y47"/>
    <mergeCell ref="A44:N44"/>
    <mergeCell ref="AC24:AI24"/>
    <mergeCell ref="A28:N28"/>
    <mergeCell ref="A33:Q33"/>
    <mergeCell ref="A34:N34"/>
    <mergeCell ref="O34:Z34"/>
    <mergeCell ref="AA34:AP34"/>
    <mergeCell ref="AF37:AN37"/>
    <mergeCell ref="A47:G47"/>
    <mergeCell ref="H47:N47"/>
    <mergeCell ref="Z47:AE47"/>
    <mergeCell ref="AF47:AP47"/>
    <mergeCell ref="A46:N46"/>
    <mergeCell ref="AJ24:AM24"/>
    <mergeCell ref="AN24:AP24"/>
    <mergeCell ref="V49:AE49"/>
    <mergeCell ref="AF49:AP49"/>
    <mergeCell ref="A48:K48"/>
    <mergeCell ref="L48:U48"/>
    <mergeCell ref="V48:AA48"/>
    <mergeCell ref="O44:AP44"/>
    <mergeCell ref="O21:R21"/>
    <mergeCell ref="S21:AP21"/>
    <mergeCell ref="O26:X26"/>
    <mergeCell ref="Y26:AP26"/>
    <mergeCell ref="O28:R28"/>
    <mergeCell ref="S28:AP28"/>
    <mergeCell ref="A35:N35"/>
    <mergeCell ref="O35:AP35"/>
    <mergeCell ref="O32:T32"/>
    <mergeCell ref="U32:Z32"/>
    <mergeCell ref="AA32:AP32"/>
    <mergeCell ref="S23:AB23"/>
    <mergeCell ref="A29:AP29"/>
    <mergeCell ref="Z46:AE46"/>
    <mergeCell ref="AF46:AP46"/>
    <mergeCell ref="AB48:AP48"/>
    <mergeCell ref="O24:U24"/>
    <mergeCell ref="V24:AB24"/>
    <mergeCell ref="A54:G54"/>
    <mergeCell ref="H54:K54"/>
    <mergeCell ref="L54:Q54"/>
    <mergeCell ref="R54:U54"/>
    <mergeCell ref="A51:G53"/>
    <mergeCell ref="H52:K52"/>
    <mergeCell ref="S52:U52"/>
    <mergeCell ref="H53:K53"/>
    <mergeCell ref="S53:U53"/>
    <mergeCell ref="H51:K51"/>
    <mergeCell ref="L51:R53"/>
    <mergeCell ref="S51:U51"/>
    <mergeCell ref="V51:AE54"/>
    <mergeCell ref="AF51:AP54"/>
    <mergeCell ref="A50:K50"/>
    <mergeCell ref="L50:U50"/>
    <mergeCell ref="V50:AE50"/>
    <mergeCell ref="AF50:AP50"/>
    <mergeCell ref="A49:K49"/>
    <mergeCell ref="L49:U49"/>
    <mergeCell ref="A14:F14"/>
    <mergeCell ref="G14:U15"/>
    <mergeCell ref="V14:AA14"/>
    <mergeCell ref="A15:F15"/>
    <mergeCell ref="V15:AA15"/>
    <mergeCell ref="A21:N21"/>
    <mergeCell ref="A22:N22"/>
    <mergeCell ref="A23:N23"/>
    <mergeCell ref="A25:N25"/>
    <mergeCell ref="A26:N26"/>
    <mergeCell ref="A32:N32"/>
    <mergeCell ref="O18:AP18"/>
    <mergeCell ref="AC22:AI22"/>
    <mergeCell ref="A24:G24"/>
    <mergeCell ref="H24:N24"/>
    <mergeCell ref="AB14:AP15"/>
    <mergeCell ref="A12:F12"/>
    <mergeCell ref="G12:U13"/>
    <mergeCell ref="V12:AA12"/>
    <mergeCell ref="AB12:AP13"/>
    <mergeCell ref="A13:F13"/>
    <mergeCell ref="V13:AA13"/>
    <mergeCell ref="A10:F10"/>
    <mergeCell ref="G10:U11"/>
    <mergeCell ref="V10:AA10"/>
    <mergeCell ref="AB10:AP11"/>
    <mergeCell ref="A11:F11"/>
    <mergeCell ref="V11:AA11"/>
    <mergeCell ref="A8:F8"/>
    <mergeCell ref="G8:U9"/>
    <mergeCell ref="V8:AA8"/>
    <mergeCell ref="AB8:AP9"/>
    <mergeCell ref="A9:F9"/>
    <mergeCell ref="V9:AA9"/>
    <mergeCell ref="A4:AD5"/>
    <mergeCell ref="AE4:AI4"/>
    <mergeCell ref="A6:AD7"/>
    <mergeCell ref="AE6:AI6"/>
    <mergeCell ref="AJ6:AK7"/>
    <mergeCell ref="AL6:AM6"/>
    <mergeCell ref="AN6:AP7"/>
    <mergeCell ref="AE7:AI7"/>
    <mergeCell ref="AL7:AM7"/>
    <mergeCell ref="AE5:AI5"/>
    <mergeCell ref="AJ4:AP5"/>
    <mergeCell ref="A3:AP3"/>
    <mergeCell ref="A16:AP16"/>
    <mergeCell ref="A45:N45"/>
    <mergeCell ref="O45:AP45"/>
    <mergeCell ref="A41:F43"/>
    <mergeCell ref="G41:AP43"/>
    <mergeCell ref="T39:AP39"/>
    <mergeCell ref="A30:Q30"/>
    <mergeCell ref="A31:Q31"/>
    <mergeCell ref="O39:S39"/>
    <mergeCell ref="A36:AP36"/>
    <mergeCell ref="A38:AP38"/>
    <mergeCell ref="O37:AD37"/>
    <mergeCell ref="O22:R22"/>
    <mergeCell ref="S22:AB22"/>
    <mergeCell ref="AJ22:AL22"/>
    <mergeCell ref="AN22:AP22"/>
    <mergeCell ref="O23:R23"/>
    <mergeCell ref="A37:N37"/>
    <mergeCell ref="A39:N39"/>
    <mergeCell ref="A40:AP40"/>
    <mergeCell ref="A17:N17"/>
    <mergeCell ref="O17:AP17"/>
    <mergeCell ref="O27:AP27"/>
    <mergeCell ref="A18:N18"/>
    <mergeCell ref="A19:N19"/>
    <mergeCell ref="R30:Z30"/>
    <mergeCell ref="R31:Z31"/>
    <mergeCell ref="AC23:AI23"/>
    <mergeCell ref="AJ23:AP23"/>
    <mergeCell ref="AA31:AP31"/>
    <mergeCell ref="O25:V25"/>
    <mergeCell ref="W25:Y25"/>
    <mergeCell ref="Z25:AA25"/>
    <mergeCell ref="AB25:AH25"/>
    <mergeCell ref="AI25:AK25"/>
    <mergeCell ref="AL25:AP25"/>
    <mergeCell ref="AA30:AP30"/>
    <mergeCell ref="O19:AP19"/>
    <mergeCell ref="A27:N27"/>
  </mergeCells>
  <phoneticPr fontId="15" type="noConversion"/>
  <conditionalFormatting sqref="O44:AP44">
    <cfRule type="cellIs" dxfId="4" priority="4" operator="equal">
      <formula>"Not satisfactory"</formula>
    </cfRule>
    <cfRule type="cellIs" dxfId="3" priority="5" operator="equal">
      <formula>"Satisfactory"</formula>
    </cfRule>
  </conditionalFormatting>
  <conditionalFormatting sqref="O45:AP45">
    <cfRule type="cellIs" dxfId="2" priority="2" operator="equal">
      <formula>"No"</formula>
    </cfRule>
    <cfRule type="cellIs" dxfId="1" priority="3" operator="equal">
      <formula>"Yes"</formula>
    </cfRule>
  </conditionalFormatting>
  <conditionalFormatting sqref="G8:U15 AB8:AP15 C2 G2 H2 O34 R30:Z31 O17 O22 V24 W25 AI25 AJ24">
    <cfRule type="containsBlanks" dxfId="0" priority="1">
      <formula>LEN(TRIM(C2))=0</formula>
    </cfRule>
  </conditionalFormatting>
  <pageMargins left="0.78740157480314965" right="0.31496062992125984" top="0.51181102362204722" bottom="0.51181102362204722" header="0.31496062992125984" footer="0.31496062992125984"/>
  <pageSetup paperSize="9" scale="8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38" r:id="rId4" name="Check Box 66">
              <controlPr defaultSize="0" autoFill="0" autoLine="0" autoPict="0">
                <anchor moveWithCells="1">
                  <from>
                    <xdr:col>19</xdr:col>
                    <xdr:colOff>38100</xdr:colOff>
                    <xdr:row>47</xdr:row>
                    <xdr:rowOff>0</xdr:rowOff>
                  </from>
                  <to>
                    <xdr:col>20</xdr:col>
                    <xdr:colOff>161925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5" name="Check Box 68">
              <controlPr defaultSize="0" autoFill="0" autoLine="0" autoPict="0">
                <anchor moveWithCells="1">
                  <from>
                    <xdr:col>7</xdr:col>
                    <xdr:colOff>0</xdr:colOff>
                    <xdr:row>50</xdr:row>
                    <xdr:rowOff>161925</xdr:rowOff>
                  </from>
                  <to>
                    <xdr:col>8</xdr:col>
                    <xdr:colOff>123825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6" name="Check Box 69">
              <controlPr defaultSize="0" autoFill="0" autoLine="0" autoPict="0">
                <anchor moveWithCells="1">
                  <from>
                    <xdr:col>7</xdr:col>
                    <xdr:colOff>0</xdr:colOff>
                    <xdr:row>49</xdr:row>
                    <xdr:rowOff>171450</xdr:rowOff>
                  </from>
                  <to>
                    <xdr:col>8</xdr:col>
                    <xdr:colOff>123825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7" name="Check Box 71">
              <controlPr defaultSize="0" autoFill="0" autoLine="0" autoPict="0">
                <anchor moveWithCells="1">
                  <from>
                    <xdr:col>6</xdr:col>
                    <xdr:colOff>171450</xdr:colOff>
                    <xdr:row>52</xdr:row>
                    <xdr:rowOff>0</xdr:rowOff>
                  </from>
                  <to>
                    <xdr:col>8</xdr:col>
                    <xdr:colOff>114300</xdr:colOff>
                    <xdr:row>52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8" name="Check Box 72">
              <controlPr defaultSize="0" autoFill="0" autoLine="0" autoPict="0">
                <anchor moveWithCells="1">
                  <from>
                    <xdr:col>17</xdr:col>
                    <xdr:colOff>133350</xdr:colOff>
                    <xdr:row>50</xdr:row>
                    <xdr:rowOff>161925</xdr:rowOff>
                  </from>
                  <to>
                    <xdr:col>19</xdr:col>
                    <xdr:colOff>76200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9" name="Check Box 73">
              <controlPr defaultSize="0" autoFill="0" autoLine="0" autoPict="0">
                <anchor moveWithCells="1">
                  <from>
                    <xdr:col>17</xdr:col>
                    <xdr:colOff>133350</xdr:colOff>
                    <xdr:row>51</xdr:row>
                    <xdr:rowOff>161925</xdr:rowOff>
                  </from>
                  <to>
                    <xdr:col>19</xdr:col>
                    <xdr:colOff>76200</xdr:colOff>
                    <xdr:row>52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10" name="Check Box 74">
              <controlPr defaultSize="0" autoFill="0" autoLine="0" autoPict="0">
                <anchor moveWithCells="1">
                  <from>
                    <xdr:col>9</xdr:col>
                    <xdr:colOff>57150</xdr:colOff>
                    <xdr:row>47</xdr:row>
                    <xdr:rowOff>0</xdr:rowOff>
                  </from>
                  <to>
                    <xdr:col>11</xdr:col>
                    <xdr:colOff>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11" name="Check Box 78">
              <controlPr defaultSize="0" autoFill="0" autoLine="0" autoPict="0">
                <anchor moveWithCells="1">
                  <from>
                    <xdr:col>17</xdr:col>
                    <xdr:colOff>133350</xdr:colOff>
                    <xdr:row>50</xdr:row>
                    <xdr:rowOff>161925</xdr:rowOff>
                  </from>
                  <to>
                    <xdr:col>19</xdr:col>
                    <xdr:colOff>76200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12" name="Check Box 80">
              <controlPr defaultSize="0" autoFill="0" autoLine="0" autoPict="0">
                <anchor moveWithCells="1">
                  <from>
                    <xdr:col>17</xdr:col>
                    <xdr:colOff>133350</xdr:colOff>
                    <xdr:row>50</xdr:row>
                    <xdr:rowOff>161925</xdr:rowOff>
                  </from>
                  <to>
                    <xdr:col>19</xdr:col>
                    <xdr:colOff>76200</xdr:colOff>
                    <xdr:row>52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000-000001000000}">
          <x14:formula1>
            <xm:f>Elenchi!$E$2:$E$8</xm:f>
          </x14:formula1>
          <xm:sqref>O18:AP18</xm:sqref>
        </x14:dataValidation>
        <x14:dataValidation type="list" allowBlank="1" showInputMessage="1" showErrorMessage="1" xr:uid="{00000000-0002-0000-0000-000002000000}">
          <x14:formula1>
            <xm:f>Elenchi!$H$2:$H$8</xm:f>
          </x14:formula1>
          <xm:sqref>O21:R21</xm:sqref>
        </x14:dataValidation>
        <x14:dataValidation type="list" allowBlank="1" showInputMessage="1" showErrorMessage="1" xr:uid="{00000000-0002-0000-0000-000003000000}">
          <x14:formula1>
            <xm:f>Elenchi!$F$2:$F$8</xm:f>
          </x14:formula1>
          <xm:sqref>O19:AP19</xm:sqref>
        </x14:dataValidation>
        <x14:dataValidation type="list" allowBlank="1" showInputMessage="1" showErrorMessage="1" xr:uid="{00000000-0002-0000-0000-000004000000}">
          <x14:formula1>
            <xm:f>Elenchi!$G$2:$G$8</xm:f>
          </x14:formula1>
          <xm:sqref>O20:AP20</xm:sqref>
        </x14:dataValidation>
        <x14:dataValidation type="list" allowBlank="1" showInputMessage="1" showErrorMessage="1" xr:uid="{00000000-0002-0000-0000-000005000000}">
          <x14:formula1>
            <xm:f>Elenchi!$A$13:$A$20</xm:f>
          </x14:formula1>
          <xm:sqref>A51:G53</xm:sqref>
        </x14:dataValidation>
        <x14:dataValidation type="list" allowBlank="1" showInputMessage="1" showErrorMessage="1" xr:uid="{00000000-0002-0000-0000-000007000000}">
          <x14:formula1>
            <xm:f>Elenchi!$O$2:$O$3</xm:f>
          </x14:formula1>
          <xm:sqref>O45:AP45</xm:sqref>
        </x14:dataValidation>
        <x14:dataValidation type="list" allowBlank="1" showInputMessage="1" showErrorMessage="1" xr:uid="{00000000-0002-0000-0000-000000000000}">
          <x14:formula1>
            <xm:f>Elenchi!$A$2:$A$7</xm:f>
          </x14:formula1>
          <xm:sqref>H47:N47</xm:sqref>
        </x14:dataValidation>
        <x14:dataValidation type="list" allowBlank="1" showInputMessage="1" showErrorMessage="1" xr:uid="{00000000-0002-0000-0000-000006000000}">
          <x14:formula1>
            <xm:f>Elenchi!$A$24:$A$27</xm:f>
          </x14:formula1>
          <xm:sqref>L51:R53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11"/>
  <dimension ref="A1:Q24"/>
  <sheetViews>
    <sheetView workbookViewId="0">
      <selection activeCell="C25" sqref="C25"/>
    </sheetView>
  </sheetViews>
  <sheetFormatPr defaultColWidth="8.85546875" defaultRowHeight="12"/>
  <cols>
    <col min="1" max="1" width="9.5703125" style="1" bestFit="1" customWidth="1"/>
    <col min="2" max="2" width="9" style="2" bestFit="1" customWidth="1"/>
    <col min="3" max="3" width="6.140625" style="3" bestFit="1" customWidth="1"/>
    <col min="4" max="4" width="41" style="4" bestFit="1" customWidth="1"/>
    <col min="5" max="5" width="24.7109375" style="11" bestFit="1" customWidth="1"/>
    <col min="6" max="6" width="28.5703125" style="11" bestFit="1" customWidth="1"/>
    <col min="7" max="7" width="30.140625" style="11" bestFit="1" customWidth="1"/>
    <col min="8" max="8" width="7.5703125" style="11" bestFit="1" customWidth="1"/>
    <col min="9" max="9" width="14.42578125" style="11" bestFit="1" customWidth="1"/>
    <col min="10" max="10" width="8.42578125" style="11" bestFit="1" customWidth="1"/>
    <col min="11" max="11" width="5" style="11" customWidth="1"/>
    <col min="12" max="12" width="8.28515625" style="11" bestFit="1" customWidth="1"/>
    <col min="13" max="13" width="6" style="11" bestFit="1" customWidth="1"/>
    <col min="14" max="14" width="40.85546875" style="11" bestFit="1" customWidth="1"/>
    <col min="15" max="15" width="36" style="11" customWidth="1"/>
    <col min="16" max="16" width="8.85546875" style="11"/>
    <col min="17" max="17" width="8.85546875" style="12"/>
    <col min="18" max="16384" width="8.85546875" style="5"/>
  </cols>
  <sheetData>
    <row r="1" spans="1:15">
      <c r="A1" s="1" t="s">
        <v>101</v>
      </c>
      <c r="B1" s="2" t="s">
        <v>102</v>
      </c>
      <c r="C1" s="3" t="s">
        <v>103</v>
      </c>
      <c r="D1" s="4" t="s">
        <v>104</v>
      </c>
      <c r="E1" s="11" t="s">
        <v>105</v>
      </c>
      <c r="F1" s="11" t="s">
        <v>106</v>
      </c>
      <c r="G1" s="11" t="s">
        <v>107</v>
      </c>
      <c r="H1" s="11" t="s">
        <v>108</v>
      </c>
      <c r="I1" s="11" t="s">
        <v>109</v>
      </c>
      <c r="J1" s="11" t="s">
        <v>110</v>
      </c>
      <c r="K1" s="11" t="s">
        <v>111</v>
      </c>
      <c r="L1" s="11" t="s">
        <v>112</v>
      </c>
      <c r="M1" s="11" t="s">
        <v>113</v>
      </c>
      <c r="N1" s="11" t="s">
        <v>114</v>
      </c>
      <c r="O1" s="11" t="s">
        <v>115</v>
      </c>
    </row>
    <row r="2" spans="1:15">
      <c r="A2" s="1" t="s">
        <v>116</v>
      </c>
      <c r="B2" s="2" t="s">
        <v>117</v>
      </c>
      <c r="C2" s="3" t="s">
        <v>118</v>
      </c>
      <c r="D2" s="4" t="s">
        <v>119</v>
      </c>
      <c r="E2" s="11" t="s">
        <v>38</v>
      </c>
      <c r="F2" s="11" t="s">
        <v>40</v>
      </c>
      <c r="G2" s="11" t="s">
        <v>42</v>
      </c>
      <c r="H2" s="11">
        <v>1</v>
      </c>
      <c r="I2" s="11">
        <v>4.3999999999999997E-9</v>
      </c>
      <c r="J2" s="11">
        <v>2011</v>
      </c>
      <c r="K2" s="11">
        <v>23</v>
      </c>
      <c r="L2" s="11">
        <v>1.5E-3</v>
      </c>
      <c r="M2" s="11">
        <v>3.5000000000000003E-2</v>
      </c>
      <c r="N2" s="11" t="s">
        <v>120</v>
      </c>
      <c r="O2" s="11" t="s">
        <v>81</v>
      </c>
    </row>
    <row r="3" spans="1:15">
      <c r="A3" s="1" t="s">
        <v>4</v>
      </c>
      <c r="B3" s="2" t="s">
        <v>117</v>
      </c>
      <c r="C3" s="3" t="s">
        <v>118</v>
      </c>
      <c r="D3" s="4" t="s">
        <v>121</v>
      </c>
      <c r="H3" s="11">
        <v>2</v>
      </c>
      <c r="I3" s="11">
        <v>4.2000000000000004E-9</v>
      </c>
      <c r="J3" s="11">
        <v>2011</v>
      </c>
      <c r="K3" s="11">
        <v>23</v>
      </c>
      <c r="L3" s="11">
        <v>1.4E-3</v>
      </c>
      <c r="M3" s="11">
        <v>3.5000000000000003E-2</v>
      </c>
      <c r="N3" s="11" t="s">
        <v>122</v>
      </c>
      <c r="O3" s="11" t="s">
        <v>123</v>
      </c>
    </row>
    <row r="4" spans="1:15">
      <c r="A4" s="1" t="s">
        <v>124</v>
      </c>
      <c r="B4" s="2" t="s">
        <v>117</v>
      </c>
      <c r="C4" s="3" t="s">
        <v>118</v>
      </c>
      <c r="D4" s="4" t="s">
        <v>125</v>
      </c>
      <c r="H4" s="11">
        <v>3</v>
      </c>
      <c r="I4" s="11">
        <v>4.3000100000000003E-9</v>
      </c>
      <c r="J4" s="11">
        <v>2013</v>
      </c>
      <c r="K4" s="11">
        <v>24.4</v>
      </c>
      <c r="L4" s="11">
        <v>1.4E-3</v>
      </c>
      <c r="M4" s="11">
        <v>3.5000000000000003E-2</v>
      </c>
      <c r="N4" s="11" t="s">
        <v>122</v>
      </c>
    </row>
    <row r="5" spans="1:15">
      <c r="A5" s="1" t="s">
        <v>126</v>
      </c>
      <c r="B5" s="2" t="s">
        <v>117</v>
      </c>
      <c r="C5" s="3" t="s">
        <v>118</v>
      </c>
      <c r="H5" s="11">
        <v>4</v>
      </c>
      <c r="I5" s="11">
        <v>4.2999999999999996E-9</v>
      </c>
      <c r="J5" s="11">
        <v>2011</v>
      </c>
      <c r="K5" s="11">
        <v>23</v>
      </c>
      <c r="L5" s="11">
        <v>1.5E-3</v>
      </c>
      <c r="M5" s="11">
        <v>3.5000000000000003E-2</v>
      </c>
      <c r="N5" s="11" t="s">
        <v>122</v>
      </c>
    </row>
    <row r="6" spans="1:15">
      <c r="H6" s="11">
        <v>5</v>
      </c>
      <c r="I6" s="11">
        <v>5.4999999999999996E-9</v>
      </c>
      <c r="J6" s="11">
        <v>2011</v>
      </c>
      <c r="K6" s="11">
        <v>23</v>
      </c>
      <c r="L6" s="11">
        <v>1.9E-3</v>
      </c>
      <c r="M6" s="11">
        <v>3.5000000000000003E-2</v>
      </c>
      <c r="N6" s="11" t="s">
        <v>120</v>
      </c>
    </row>
    <row r="7" spans="1:15">
      <c r="H7" s="11">
        <v>6</v>
      </c>
      <c r="I7" s="11">
        <v>4.3000200000000002E-9</v>
      </c>
      <c r="J7" s="11">
        <v>2013</v>
      </c>
      <c r="K7" s="11">
        <v>23</v>
      </c>
      <c r="L7" s="11">
        <v>1.4E-3</v>
      </c>
      <c r="M7" s="11">
        <v>3.5000000000000003E-2</v>
      </c>
      <c r="N7" s="11" t="s">
        <v>120</v>
      </c>
    </row>
    <row r="8" spans="1:15">
      <c r="H8" s="11" t="s">
        <v>127</v>
      </c>
      <c r="I8" s="11">
        <v>5.3000000000000003E-9</v>
      </c>
      <c r="J8" s="11">
        <v>2015</v>
      </c>
      <c r="K8" s="11">
        <v>23</v>
      </c>
      <c r="L8" s="11">
        <v>1.6999999999999999E-3</v>
      </c>
      <c r="M8" s="11">
        <v>3.5000000000000003E-2</v>
      </c>
      <c r="N8" s="11" t="s">
        <v>120</v>
      </c>
    </row>
    <row r="13" spans="1:15">
      <c r="A13" s="1" t="s">
        <v>116</v>
      </c>
      <c r="B13" s="2" t="s">
        <v>117</v>
      </c>
      <c r="C13" s="3" t="s">
        <v>118</v>
      </c>
    </row>
    <row r="14" spans="1:15">
      <c r="A14" s="1" t="s">
        <v>4</v>
      </c>
      <c r="B14" s="2" t="s">
        <v>117</v>
      </c>
      <c r="C14" s="3" t="s">
        <v>118</v>
      </c>
    </row>
    <row r="15" spans="1:15">
      <c r="A15" s="1" t="s">
        <v>124</v>
      </c>
      <c r="B15" s="2" t="s">
        <v>117</v>
      </c>
      <c r="C15" s="3" t="s">
        <v>118</v>
      </c>
    </row>
    <row r="16" spans="1:15">
      <c r="A16" s="1" t="s">
        <v>126</v>
      </c>
      <c r="B16" s="2" t="s">
        <v>117</v>
      </c>
      <c r="C16" s="3" t="s">
        <v>118</v>
      </c>
    </row>
    <row r="24" spans="1:2">
      <c r="A24" s="1" t="s">
        <v>98</v>
      </c>
      <c r="B24" s="2" t="s">
        <v>117</v>
      </c>
    </row>
  </sheetData>
  <phoneticPr fontId="1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Hewlett-Packard Company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Pranovi Paolo</dc:creator>
  <cp:keywords/>
  <dc:description/>
  <cp:lastModifiedBy/>
  <cp:revision/>
  <dcterms:created xsi:type="dcterms:W3CDTF">2011-12-13T07:43:21Z</dcterms:created>
  <dcterms:modified xsi:type="dcterms:W3CDTF">2022-10-21T20:50:31Z</dcterms:modified>
  <cp:category/>
  <cp:contentStatus/>
</cp:coreProperties>
</file>